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Area" localSheetId="0">'1'!$A$1:$D$42</definedName>
    <definedName name="_xlnm.Print_Area" localSheetId="3">'2'!$A$1:$H$40</definedName>
    <definedName name="_xlnm.Print_Area" localSheetId="7">'3-2'!$A$1:$F$13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5">'3'!$A:$E,'3'!$1:$6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<sst xmlns="http://schemas.openxmlformats.org/spreadsheetml/2006/main" count="1127" uniqueCount="432">
  <si>
    <t>表1</t>
  </si>
  <si>
    <t>单位收支总表</t>
  </si>
  <si>
    <t>四川省信访局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</si>
  <si>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</si>
  <si>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</si>
  <si>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</si>
  <si>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</si>
  <si>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</si>
  <si>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</si>
  <si>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</si>
  <si>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</si>
  <si>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</si>
  <si>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</si>
  <si>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</si>
  <si>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</si>
  <si>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</si>
  <si>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</si>
  <si>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</si>
  <si>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</si>
  <si>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</si>
  <si>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</si>
  <si>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</si>
  <si>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</si>
  <si>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</si>
  <si>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</si>
  <si>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</si>
  <si>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</si>
  <si>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</si>
  <si>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</si>
  <si>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</si>
  <si>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</si>
  <si>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</si>
  <si>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</si>
  <si>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</si>
  <si>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</si>
  <si>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</si>
  <si>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</si>
  <si>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</si>
  <si>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</si>
  <si>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</si>
  <si>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</si>
  <si>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</si>
  <si>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</si>
  <si>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</si>
  <si>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</si>
  <si>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</si>
  <si>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</si>
  <si>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</si>
  <si>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</si>
  <si>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</si>
  <si>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</si>
  <si>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</si>
  <si>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</si>
  <si>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</si>
  <si>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</si>
  <si>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</si>
  <si>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</si>
  <si>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</si>
  <si>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</si>
  <si>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</si>
  <si>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</si>
  <si>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</si>
  <si>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</si>
  <si>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</si>
  <si>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</si>
  <si>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</si>
  <si>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</si>
  <si>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</si>
  <si>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</si>
  <si>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</si>
  <si>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</si>
  <si>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</si>
  <si>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</si>
  <si>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</si>
  <si>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</si>
  <si>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</si>
  <si>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</si>
  <si>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</si>
  <si>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</si>
  <si>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</si>
  <si>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</si>
  <si>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</si>
  <si>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08</t>
  </si>
  <si>
    <t>385301</t>
  </si>
  <si>
    <t>信访事务</t>
  </si>
  <si>
    <t>205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</si>
  <si>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</si>
  <si>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</si>
  <si>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</si>
  <si>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</si>
  <si>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</si>
  <si>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</si>
  <si>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</si>
  <si>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</si>
  <si>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</si>
  <si>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</si>
  <si>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</si>
  <si>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</si>
  <si>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</si>
  <si>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</si>
  <si>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</si>
  <si>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</si>
  <si>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</si>
  <si>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</si>
  <si>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</si>
  <si>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</si>
  <si>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</si>
  <si>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</si>
  <si>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</si>
  <si>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</si>
  <si>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</si>
  <si>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</si>
  <si>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</si>
  <si>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</si>
  <si>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</si>
  <si>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</si>
  <si>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</si>
  <si>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</si>
  <si>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</si>
  <si>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</si>
  <si>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</si>
  <si>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</si>
  <si>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</si>
  <si>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</si>
  <si>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</si>
  <si>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</si>
  <si>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</si>
  <si>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</si>
  <si>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</si>
  <si>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</si>
  <si>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</si>
  <si>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</si>
  <si>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</si>
  <si>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</si>
  <si>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</si>
  <si>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</si>
  <si>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</si>
  <si>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</si>
  <si>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</si>
  <si>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</si>
  <si>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</si>
  <si>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</si>
  <si>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</si>
  <si>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</si>
  <si>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</si>
  <si>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</si>
  <si>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</si>
  <si>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</si>
  <si>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</si>
  <si>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</si>
  <si>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</si>
  <si>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</si>
  <si>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</si>
  <si>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</si>
  <si>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</si>
  <si>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</si>
  <si>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</si>
  <si>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</si>
  <si>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</si>
  <si>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</si>
  <si>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</si>
  <si>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</si>
  <si>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</si>
  <si>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</si>
  <si>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</si>
  <si>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</si>
  <si>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</si>
  <si>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</si>
  <si>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</si>
  <si>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</si>
  <si>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</si>
  <si>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</si>
  <si>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</si>
  <si>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</si>
  <si>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</si>
  <si>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</si>
  <si>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</si>
  <si>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</si>
  <si>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</si>
  <si>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</si>
  <si>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</si>
  <si>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</si>
  <si>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</si>
  <si>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</si>
  <si>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</si>
  <si>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</si>
  <si>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</si>
  <si>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</si>
  <si>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</si>
  <si>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</si>
  <si>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</si>
  <si>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</si>
  <si>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</si>
  <si>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</si>
  <si>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</si>
  <si>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</si>
  <si>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</si>
  <si>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</si>
  <si>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</si>
  <si>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</si>
  <si>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</si>
  <si>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</si>
  <si>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</si>
  <si>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</si>
  <si>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</si>
  <si>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</si>
  <si>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</si>
  <si>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</si>
  <si>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</si>
  <si>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</si>
  <si>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</si>
  <si>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</si>
  <si>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</si>
  <si>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</si>
  <si>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</si>
  <si>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</si>
  <si>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</si>
  <si>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</si>
  <si>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</si>
  <si>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</si>
  <si>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</si>
  <si>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</si>
  <si>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</si>
  <si>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</si>
  <si>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</si>
  <si>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</si>
  <si>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</si>
  <si>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</si>
  <si>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</si>
  <si>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</si>
  <si>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</si>
  <si>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</si>
  <si>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</si>
  <si>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</si>
  <si>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</si>
  <si>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</si>
  <si>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</si>
  <si>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</si>
  <si>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</si>
  <si>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</si>
  <si>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</si>
  <si>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</si>
  <si>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</si>
  <si>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</si>
  <si>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</si>
  <si>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</si>
  <si>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</si>
  <si>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</si>
  <si>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</si>
  <si>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</si>
  <si>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</si>
  <si>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</si>
  <si>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</si>
  <si>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</si>
  <si>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</si>
  <si>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</si>
  <si>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</si>
  <si>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</si>
  <si>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</si>
  <si>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</si>
  <si>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</si>
  <si>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</si>
  <si>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</si>
  <si>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</si>
  <si>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</si>
  <si>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</si>
  <si>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</si>
  <si>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</si>
  <si>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</si>
  <si>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</si>
  <si>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</si>
  <si>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</si>
  <si>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</si>
  <si>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</si>
  <si>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</si>
  <si>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</si>
  <si>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</si>
  <si>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</si>
  <si>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</si>
  <si>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</si>
  <si>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</si>
  <si>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</si>
  <si>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</si>
  <si>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</si>
  <si>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</si>
  <si>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</si>
  <si>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  信访事务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</si>
  <si>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</si>
  <si>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</si>
  <si>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</si>
  <si>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</si>
  <si>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</si>
  <si>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</si>
  <si>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</si>
  <si>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</si>
  <si>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</si>
  <si>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</si>
  <si>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</si>
  <si>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</si>
  <si>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</si>
  <si>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</si>
  <si>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</si>
  <si>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</si>
  <si>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</si>
  <si>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</si>
  <si>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</si>
  <si>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</si>
  <si>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</si>
  <si>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</si>
  <si>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</si>
  <si>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</si>
  <si>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</si>
  <si>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</si>
  <si>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</si>
  <si>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</si>
  <si>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</si>
  <si>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</si>
  <si>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</si>
  <si>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</si>
  <si>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</si>
  <si>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</si>
  <si>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</si>
  <si>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</si>
  <si>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</si>
  <si>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</si>
  <si>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</si>
  <si>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</si>
  <si>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</si>
  <si>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</si>
  <si>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</si>
  <si>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</si>
  <si>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</si>
  <si>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</si>
  <si>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</si>
  <si>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</si>
  <si>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</si>
  <si>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</si>
  <si>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</si>
  <si>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</si>
  <si>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</si>
  <si>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</si>
  <si>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</si>
  <si>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</si>
  <si>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</si>
  <si>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</si>
  <si>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</si>
  <si>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聘用人员劳务费</t>
  </si>
  <si>
    <t xml:space="preserve">  设备购置经费</t>
  </si>
  <si>
    <t xml:space="preserve">  四川省网上信访信息系统服务项目</t>
  </si>
  <si>
    <t xml:space="preserve">  信访工作专项经费</t>
  </si>
  <si>
    <t xml:space="preserve">  信息化建设及运行维护经费</t>
  </si>
  <si>
    <t xml:space="preserve">  宣传费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</si>
  <si>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</si>
  <si>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</si>
  <si>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</si>
  <si>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</si>
  <si>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</si>
  <si>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</si>
  <si>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</si>
  <si>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</si>
  <si>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</si>
  <si>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</si>
  <si>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</si>
  <si>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</si>
  <si>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</si>
  <si>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</si>
  <si>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</si>
  <si>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</si>
  <si>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</si>
  <si>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</si>
  <si>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</si>
  <si>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</si>
  <si>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</si>
  <si>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</si>
  <si>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</si>
  <si>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</si>
  <si>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</si>
  <si>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</si>
  <si>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</si>
  <si>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</si>
  <si>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</si>
  <si>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</si>
  <si>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</si>
  <si>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385301-四川省信访局</t>
  </si>
  <si>
    <t>确保普通类信访业务系统、互联网门户网站正常运转；购买驻场技术服务，持续开发普通类信访业务系统新功能；购买数据整合技术服务，对接省级政务资源共享平台，叠加信访大数据应用等。</t>
  </si>
  <si>
    <t>发布信访工作信息</t>
  </si>
  <si>
    <t>约800条次</t>
  </si>
  <si>
    <t>整合政务信息系统</t>
  </si>
  <si>
    <t>实现业务需求动态调整和数据交换，互联通畅，方便信访数据统计，宣传信访工作政策法规及动态</t>
  </si>
  <si>
    <t>--</t>
  </si>
  <si>
    <t>交换信访数据总量</t>
  </si>
  <si>
    <t>约100万条以上</t>
  </si>
  <si>
    <t>系统应用部署在省级政务云</t>
  </si>
  <si>
    <t>资源集约化利用</t>
  </si>
  <si>
    <t>业务系统和数据共享接口可用性、数据交换正确率和大数据平台可用性</t>
  </si>
  <si>
    <t>&gt;98%、&gt;95%</t>
  </si>
  <si>
    <t>对工作的促进作用</t>
  </si>
  <si>
    <t>持续开展跨部门、跨领域之间的数据整合共享，及时应对国家局数据规范调整和业务需求功能变化，确保系统稳定运行和业务正常开展。</t>
  </si>
  <si>
    <t>经费额度</t>
  </si>
  <si>
    <t>在采购资金预算范围内</t>
  </si>
  <si>
    <t>根据国务院《信访条例》，我省采取购买服务的方式建设四川省网上信访信息系统。该系统作为国家信访信息系统的组成部分，部署在互联网和电子政务外网上，承载了普通类信访事项的办理工作，包含了业务软件、安全实施、网络链路、视频信访、舆情监测、短信消息、实名认证、等保测评、操作培训等内容，实现了国家、省、市、县四级信访业务的网上统一流转，建立了以解决群众合理合法诉求为核心的“互联网+阳光信访”工作模式，提升了信访工作的专业化、法治化、信心化水平，推动群众工作创新发展。</t>
  </si>
  <si>
    <t>接收群众信访诉求</t>
  </si>
  <si>
    <t>信访件≥10万</t>
  </si>
  <si>
    <t>节约行政成本，工作范围全覆盖</t>
  </si>
  <si>
    <t>联通国家、省、市、县信访工作机构和有权处理信访问题的责任单位</t>
  </si>
  <si>
    <t>群众满意度评价</t>
  </si>
  <si>
    <t>对信访工作机构满意率≥70%</t>
  </si>
  <si>
    <t>系统稳定运行时长</t>
  </si>
  <si>
    <t>可靠性≥95%</t>
  </si>
  <si>
    <t>方便群众解决信访诉求</t>
  </si>
  <si>
    <t>具有来信、来访、网上投诉、领导信箱、督察督办、复查复核等应用</t>
  </si>
  <si>
    <t>覆盖信访处理过程</t>
  </si>
  <si>
    <t>具有登记、受理、办理、审核、报告等应用</t>
  </si>
  <si>
    <t>系统应用部署在省级政务云上</t>
  </si>
  <si>
    <t>在采购资金预算内</t>
  </si>
  <si>
    <t>公开透明、便捷高效</t>
  </si>
  <si>
    <t>群众对所反映的信访事项可跟踪、可查询、可评价</t>
  </si>
  <si>
    <t>通过三方公司合作，以劳务派遣方式聘用人员，满足我局文印、财务、档案管理、驾驶、工程维修等岗位工作的需要。</t>
  </si>
  <si>
    <t>完成安全驾驶</t>
  </si>
  <si>
    <t>10万公里</t>
  </si>
  <si>
    <t>提供专业技能，节约办公经费</t>
  </si>
  <si>
    <t>不断提高</t>
  </si>
  <si>
    <t>提供打印复印服务</t>
  </si>
  <si>
    <t>10万页</t>
  </si>
  <si>
    <t>维护信访工作人员良好形象</t>
  </si>
  <si>
    <t>无损害单位形象的行为发生</t>
  </si>
  <si>
    <t>完成工作任务质量</t>
  </si>
  <si>
    <t>年度考评合格</t>
  </si>
  <si>
    <t>项目按期完成</t>
  </si>
  <si>
    <t>2021年12月前</t>
  </si>
  <si>
    <t>此表无数据。</t>
  </si>
  <si>
    <t>此表无数据。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</si>
</sst>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</numFmts>
  <fonts count="53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45">
    <xf numFmtId="1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23" fillId="3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38" borderId="17" applyNumberFormat="0" applyAlignment="0" applyProtection="0"/>
    <xf numFmtId="0" fontId="51" fillId="47" borderId="14" applyNumberFormat="0" applyAlignment="0" applyProtection="0"/>
    <xf numFmtId="0" fontId="5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20" xfId="0" applyNumberFormat="1" applyFont="1" applyFill="1" applyBorder="1" applyAlignment="1" applyProtection="1">
      <alignment vertical="center" wrapText="1"/>
      <protection/>
    </xf>
    <xf numFmtId="181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49" fontId="6" fillId="0" borderId="27" xfId="0" applyNumberFormat="1" applyFont="1" applyFill="1" applyBorder="1" applyAlignment="1" applyProtection="1">
      <alignment vertical="center" wrapText="1"/>
      <protection/>
    </xf>
    <xf numFmtId="181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6" fillId="0" borderId="20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2" xfId="0" applyNumberFormat="1" applyFont="1" applyFill="1" applyBorder="1" applyAlignment="1" applyProtection="1">
      <alignment vertical="center" wrapText="1"/>
      <protection/>
    </xf>
    <xf numFmtId="181" fontId="5" fillId="0" borderId="33" xfId="0" applyNumberFormat="1" applyFont="1" applyFill="1" applyBorder="1" applyAlignment="1" applyProtection="1">
      <alignment vertical="center" wrapText="1"/>
      <protection/>
    </xf>
    <xf numFmtId="10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0" xfId="0" applyNumberFormat="1" applyFont="1" applyFill="1" applyBorder="1" applyAlignment="1" applyProtection="1">
      <alignment vertical="center" wrapText="1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181" fontId="5" fillId="0" borderId="34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181" fontId="5" fillId="0" borderId="27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horizontal="center" vertical="center"/>
    </xf>
    <xf numFmtId="181" fontId="5" fillId="0" borderId="33" xfId="0" applyNumberFormat="1" applyFont="1" applyFill="1" applyBorder="1" applyAlignment="1">
      <alignment vertical="center" wrapText="1"/>
    </xf>
    <xf numFmtId="181" fontId="5" fillId="0" borderId="33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27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181" fontId="5" fillId="0" borderId="3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81" fontId="5" fillId="0" borderId="30" xfId="0" applyNumberFormat="1" applyFont="1" applyFill="1" applyBorder="1" applyAlignment="1">
      <alignment horizontal="right" vertical="center" wrapText="1"/>
    </xf>
    <xf numFmtId="181" fontId="5" fillId="0" borderId="30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4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vertical="center" wrapText="1"/>
      <protection/>
    </xf>
    <xf numFmtId="0" fontId="2" fillId="0" borderId="45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2" fillId="0" borderId="46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D15" sqref="D1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53"/>
      <c r="B1" s="53"/>
      <c r="C1" s="53"/>
      <c r="D1" s="16" t="s">
        <v>0</v>
      </c>
    </row>
    <row r="2" spans="1:4" ht="20.25" customHeight="1">
      <c r="A2" s="108" t="s">
        <v>1</v>
      </c>
      <c r="B2" s="108"/>
      <c r="C2" s="108"/>
      <c r="D2" s="108"/>
    </row>
    <row r="3" spans="1:4" ht="20.25" customHeight="1">
      <c r="A3" s="54" t="s">
        <v>2</v>
      </c>
      <c r="B3" s="55"/>
      <c r="C3" s="26"/>
      <c r="D3" s="16" t="s">
        <v>3</v>
      </c>
    </row>
    <row r="4" spans="1:4" ht="19.5" customHeight="1">
      <c r="A4" s="109" t="s">
        <v>4</v>
      </c>
      <c r="B4" s="110"/>
      <c r="C4" s="109" t="s">
        <v>5</v>
      </c>
      <c r="D4" s="110"/>
    </row>
    <row r="5" spans="1:4" ht="19.5" customHeight="1">
      <c r="A5" s="56" t="s">
        <v>6</v>
      </c>
      <c r="B5" s="56" t="s">
        <v>7</v>
      </c>
      <c r="C5" s="56" t="s">
        <v>6</v>
      </c>
      <c r="D5" s="97" t="s">
        <v>7</v>
      </c>
    </row>
    <row r="6" spans="1:4" ht="19.5" customHeight="1">
      <c r="A6" s="76" t="s">
        <v>8</v>
      </c>
      <c r="B6" s="63">
        <v>2474.84</v>
      </c>
      <c r="C6" s="76" t="s">
        <v>9</v>
      </c>
      <c r="D6" s="63">
        <v>1988.46</v>
      </c>
    </row>
    <row r="7" spans="1:4" ht="19.5" customHeight="1">
      <c r="A7" s="76" t="s">
        <v>10</v>
      </c>
      <c r="B7" s="60">
        <v>0</v>
      </c>
      <c r="C7" s="76" t="s">
        <v>11</v>
      </c>
      <c r="D7" s="63">
        <v>0</v>
      </c>
    </row>
    <row r="8" spans="1:4" ht="19.5" customHeight="1">
      <c r="A8" s="59" t="s">
        <v>12</v>
      </c>
      <c r="B8" s="63">
        <v>0</v>
      </c>
      <c r="C8" s="98" t="s">
        <v>13</v>
      </c>
      <c r="D8" s="63">
        <v>0</v>
      </c>
    </row>
    <row r="9" spans="1:4" ht="19.5" customHeight="1">
      <c r="A9" s="76" t="s">
        <v>14</v>
      </c>
      <c r="B9" s="95">
        <v>0</v>
      </c>
      <c r="C9" s="76" t="s">
        <v>15</v>
      </c>
      <c r="D9" s="63">
        <v>0</v>
      </c>
    </row>
    <row r="10" spans="1:4" ht="19.5" customHeight="1">
      <c r="A10" s="76" t="s">
        <v>16</v>
      </c>
      <c r="B10" s="63">
        <v>0</v>
      </c>
      <c r="C10" s="76" t="s">
        <v>17</v>
      </c>
      <c r="D10" s="63">
        <v>20</v>
      </c>
    </row>
    <row r="11" spans="1:4" ht="19.5" customHeight="1">
      <c r="A11" s="76" t="s">
        <v>18</v>
      </c>
      <c r="B11" s="63">
        <v>0</v>
      </c>
      <c r="C11" s="76" t="s">
        <v>19</v>
      </c>
      <c r="D11" s="63">
        <v>0</v>
      </c>
    </row>
    <row r="12" spans="1:4" ht="19.5" customHeight="1">
      <c r="A12" s="76"/>
      <c r="B12" s="63"/>
      <c r="C12" s="76" t="s">
        <v>20</v>
      </c>
      <c r="D12" s="63">
        <v>0</v>
      </c>
    </row>
    <row r="13" spans="1:4" ht="19.5" customHeight="1">
      <c r="A13" s="70"/>
      <c r="B13" s="63"/>
      <c r="C13" s="76" t="s">
        <v>21</v>
      </c>
      <c r="D13" s="63">
        <v>128.17</v>
      </c>
    </row>
    <row r="14" spans="1:4" ht="19.5" customHeight="1">
      <c r="A14" s="70"/>
      <c r="B14" s="63"/>
      <c r="C14" s="76" t="s">
        <v>22</v>
      </c>
      <c r="D14" s="63">
        <v>0</v>
      </c>
    </row>
    <row r="15" spans="1:4" ht="19.5" customHeight="1">
      <c r="A15" s="70"/>
      <c r="B15" s="63"/>
      <c r="C15" s="76" t="s">
        <v>23</v>
      </c>
      <c r="D15" s="63">
        <v>117.97</v>
      </c>
    </row>
    <row r="16" spans="1:4" ht="19.5" customHeight="1">
      <c r="A16" s="70"/>
      <c r="B16" s="63"/>
      <c r="C16" s="76" t="s">
        <v>24</v>
      </c>
      <c r="D16" s="63">
        <v>0</v>
      </c>
    </row>
    <row r="17" spans="1:4" ht="19.5" customHeight="1">
      <c r="A17" s="70"/>
      <c r="B17" s="63"/>
      <c r="C17" s="76" t="s">
        <v>25</v>
      </c>
      <c r="D17" s="63">
        <v>0</v>
      </c>
    </row>
    <row r="18" spans="1:4" ht="19.5" customHeight="1">
      <c r="A18" s="70"/>
      <c r="B18" s="63"/>
      <c r="C18" s="76" t="s">
        <v>26</v>
      </c>
      <c r="D18" s="63">
        <v>0</v>
      </c>
    </row>
    <row r="19" spans="1:4" ht="19.5" customHeight="1">
      <c r="A19" s="70"/>
      <c r="B19" s="63"/>
      <c r="C19" s="76" t="s">
        <v>27</v>
      </c>
      <c r="D19" s="63">
        <v>0</v>
      </c>
    </row>
    <row r="20" spans="1:4" ht="19.5" customHeight="1">
      <c r="A20" s="70"/>
      <c r="B20" s="63"/>
      <c r="C20" s="76" t="s">
        <v>28</v>
      </c>
      <c r="D20" s="63">
        <v>0</v>
      </c>
    </row>
    <row r="21" spans="1:4" ht="19.5" customHeight="1">
      <c r="A21" s="70"/>
      <c r="B21" s="63"/>
      <c r="C21" s="76" t="s">
        <v>29</v>
      </c>
      <c r="D21" s="63">
        <v>0</v>
      </c>
    </row>
    <row r="22" spans="1:4" ht="19.5" customHeight="1">
      <c r="A22" s="70"/>
      <c r="B22" s="63"/>
      <c r="C22" s="76" t="s">
        <v>30</v>
      </c>
      <c r="D22" s="63">
        <v>0</v>
      </c>
    </row>
    <row r="23" spans="1:4" ht="19.5" customHeight="1">
      <c r="A23" s="70"/>
      <c r="B23" s="63"/>
      <c r="C23" s="76" t="s">
        <v>31</v>
      </c>
      <c r="D23" s="63">
        <v>0</v>
      </c>
    </row>
    <row r="24" spans="1:4" ht="19.5" customHeight="1">
      <c r="A24" s="70"/>
      <c r="B24" s="63"/>
      <c r="C24" s="76" t="s">
        <v>32</v>
      </c>
      <c r="D24" s="63">
        <v>0</v>
      </c>
    </row>
    <row r="25" spans="1:4" ht="19.5" customHeight="1">
      <c r="A25" s="70"/>
      <c r="B25" s="63"/>
      <c r="C25" s="76" t="s">
        <v>33</v>
      </c>
      <c r="D25" s="63">
        <v>220.24</v>
      </c>
    </row>
    <row r="26" spans="1:4" ht="19.5" customHeight="1">
      <c r="A26" s="76"/>
      <c r="B26" s="63"/>
      <c r="C26" s="76" t="s">
        <v>34</v>
      </c>
      <c r="D26" s="63">
        <v>0</v>
      </c>
    </row>
    <row r="27" spans="1:4" ht="19.5" customHeight="1">
      <c r="A27" s="76"/>
      <c r="B27" s="63"/>
      <c r="C27" s="76" t="s">
        <v>35</v>
      </c>
      <c r="D27" s="63">
        <v>0</v>
      </c>
    </row>
    <row r="28" spans="1:4" ht="19.5" customHeight="1">
      <c r="A28" s="76" t="s">
        <v>36</v>
      </c>
      <c r="B28" s="63"/>
      <c r="C28" s="76" t="s">
        <v>37</v>
      </c>
      <c r="D28" s="63">
        <v>0</v>
      </c>
    </row>
    <row r="29" spans="1:4" ht="19.5" customHeight="1">
      <c r="A29" s="76"/>
      <c r="B29" s="63"/>
      <c r="C29" s="76" t="s">
        <v>38</v>
      </c>
      <c r="D29" s="63">
        <v>0</v>
      </c>
    </row>
    <row r="30" spans="1:4" ht="19.5" customHeight="1">
      <c r="A30" s="80"/>
      <c r="B30" s="60"/>
      <c r="C30" s="80" t="s">
        <v>39</v>
      </c>
      <c r="D30" s="60">
        <v>0</v>
      </c>
    </row>
    <row r="31" spans="1:4" ht="19.5" customHeight="1">
      <c r="A31" s="83"/>
      <c r="B31" s="65"/>
      <c r="C31" s="83" t="s">
        <v>40</v>
      </c>
      <c r="D31" s="65">
        <v>0</v>
      </c>
    </row>
    <row r="32" spans="1:4" ht="19.5" customHeight="1">
      <c r="A32" s="83"/>
      <c r="B32" s="65"/>
      <c r="C32" s="83" t="s">
        <v>41</v>
      </c>
      <c r="D32" s="65">
        <v>0</v>
      </c>
    </row>
    <row r="33" spans="1:4" ht="19.5" customHeight="1">
      <c r="A33" s="83"/>
      <c r="B33" s="65"/>
      <c r="C33" s="83" t="s">
        <v>42</v>
      </c>
      <c r="D33" s="65">
        <v>0</v>
      </c>
    </row>
    <row r="34" spans="1:4" ht="19.5" customHeight="1">
      <c r="A34" s="83"/>
      <c r="B34" s="65"/>
      <c r="C34" s="83" t="s">
        <v>43</v>
      </c>
      <c r="D34" s="65">
        <v>0</v>
      </c>
    </row>
    <row r="35" spans="1:4" ht="19.5" customHeight="1">
      <c r="A35" s="83"/>
      <c r="B35" s="65"/>
      <c r="C35" s="83" t="s">
        <v>44</v>
      </c>
      <c r="D35" s="65">
        <v>0</v>
      </c>
    </row>
    <row r="36" spans="1:4" ht="19.5" customHeight="1">
      <c r="A36" s="83"/>
      <c r="B36" s="65"/>
      <c r="C36" s="83"/>
      <c r="D36" s="86"/>
    </row>
    <row r="37" spans="1:4" ht="19.5" customHeight="1">
      <c r="A37" s="85" t="s">
        <v>45</v>
      </c>
      <c r="B37" s="86">
        <f>SUM(B6:B34)</f>
        <v>2474.84</v>
      </c>
      <c r="C37" s="85" t="s">
        <v>46</v>
      </c>
      <c r="D37" s="86">
        <f>SUM(D6:D35)</f>
        <v>2474.84</v>
      </c>
    </row>
    <row r="38" spans="1:4" ht="19.5" customHeight="1">
      <c r="A38" s="83" t="s">
        <v>47</v>
      </c>
      <c r="B38" s="65">
        <v>0</v>
      </c>
      <c r="C38" s="83" t="s">
        <v>48</v>
      </c>
      <c r="D38" s="65">
        <v>0</v>
      </c>
    </row>
    <row r="39" spans="1:4" ht="19.5" customHeight="1">
      <c r="A39" s="83" t="s">
        <v>49</v>
      </c>
      <c r="B39" s="65">
        <v>0</v>
      </c>
      <c r="C39" s="83" t="s">
        <v>50</v>
      </c>
      <c r="D39" s="65">
        <v>0</v>
      </c>
    </row>
    <row r="40" spans="1:4" ht="19.5" customHeight="1">
      <c r="A40" s="83"/>
      <c r="B40" s="65"/>
      <c r="C40" s="83" t="s">
        <v>51</v>
      </c>
      <c r="D40" s="65">
        <v>0</v>
      </c>
    </row>
    <row r="41" spans="1:4" ht="19.5" customHeight="1">
      <c r="A41" s="99"/>
      <c r="B41" s="100"/>
      <c r="C41" s="99"/>
      <c r="D41" s="101"/>
    </row>
    <row r="42" spans="1:4" ht="19.5" customHeight="1">
      <c r="A42" s="102" t="s">
        <v>52</v>
      </c>
      <c r="B42" s="103">
        <f>SUM(B37:B39)</f>
        <v>2474.84</v>
      </c>
      <c r="C42" s="102" t="s">
        <v>53</v>
      </c>
      <c r="D42" s="104">
        <f>SUM(D37,D38,D40)</f>
        <v>2474.84</v>
      </c>
    </row>
    <row r="43" spans="1:4" ht="20.25" customHeight="1">
      <c r="A43" s="105"/>
      <c r="B43" s="106"/>
      <c r="C43" s="107"/>
      <c r="D43" s="53"/>
    </row>
  </sheetData>
  <sheetProtection/>
  <mergeCells count="3">
    <mergeCell ref="A2:D2"/>
    <mergeCell ref="A4:B4"/>
    <mergeCell ref="C4:D4"/>
  </mergeCells>
  <printOptions horizontalCentered="1"/>
  <pageMargins left="0" right="0" top="0.7868055555555555" bottom="0.7868055555555555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360</v>
      </c>
    </row>
    <row r="2" spans="1:8" ht="19.5" customHeight="1">
      <c r="A2" s="108" t="s">
        <v>361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13" t="s">
        <v>362</v>
      </c>
      <c r="B3" s="14"/>
      <c r="C3" s="14"/>
      <c r="D3" s="14"/>
      <c r="E3" s="14"/>
      <c r="F3" s="15"/>
      <c r="G3" s="15"/>
      <c r="H3" s="16" t="s">
        <v>3</v>
      </c>
    </row>
    <row r="4" spans="1:8" ht="19.5" customHeight="1">
      <c r="A4" s="111" t="s">
        <v>56</v>
      </c>
      <c r="B4" s="112"/>
      <c r="C4" s="112"/>
      <c r="D4" s="112"/>
      <c r="E4" s="113"/>
      <c r="F4" s="174" t="s">
        <v>363</v>
      </c>
      <c r="G4" s="123"/>
      <c r="H4" s="123"/>
    </row>
    <row r="5" spans="1:8" ht="19.5" customHeight="1">
      <c r="A5" s="111" t="s">
        <v>67</v>
      </c>
      <c r="B5" s="112"/>
      <c r="C5" s="113"/>
      <c r="D5" s="175" t="s">
        <v>68</v>
      </c>
      <c r="E5" s="120" t="s">
        <v>106</v>
      </c>
      <c r="F5" s="114" t="s">
        <v>57</v>
      </c>
      <c r="G5" s="114" t="s">
        <v>102</v>
      </c>
      <c r="H5" s="123" t="s">
        <v>103</v>
      </c>
    </row>
    <row r="6" spans="1:8" ht="19.5" customHeight="1">
      <c r="A6" s="18" t="s">
        <v>77</v>
      </c>
      <c r="B6" s="19" t="s">
        <v>78</v>
      </c>
      <c r="C6" s="20" t="s">
        <v>79</v>
      </c>
      <c r="D6" s="176"/>
      <c r="E6" s="119"/>
      <c r="F6" s="122"/>
      <c r="G6" s="122"/>
      <c r="H6" s="124"/>
    </row>
    <row r="7" spans="1:8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36</v>
      </c>
      <c r="F7" s="24">
        <f aca="true" t="shared" si="0" ref="F7:F16">SUM(G7:H7)</f>
        <v>0</v>
      </c>
      <c r="G7" s="25" t="s">
        <v>36</v>
      </c>
      <c r="H7" s="24" t="s">
        <v>36</v>
      </c>
    </row>
    <row r="8" spans="1:8" ht="19.5" customHeight="1">
      <c r="A8" s="23" t="s">
        <v>36</v>
      </c>
      <c r="B8" s="23" t="s">
        <v>36</v>
      </c>
      <c r="C8" s="23" t="s">
        <v>36</v>
      </c>
      <c r="D8" s="23" t="s">
        <v>36</v>
      </c>
      <c r="E8" s="23" t="s">
        <v>36</v>
      </c>
      <c r="F8" s="24">
        <f t="shared" si="0"/>
        <v>0</v>
      </c>
      <c r="G8" s="25" t="s">
        <v>36</v>
      </c>
      <c r="H8" s="24" t="s">
        <v>36</v>
      </c>
    </row>
    <row r="9" spans="1:8" ht="19.5" customHeight="1">
      <c r="A9" s="23" t="s">
        <v>36</v>
      </c>
      <c r="B9" s="23" t="s">
        <v>36</v>
      </c>
      <c r="C9" s="23" t="s">
        <v>36</v>
      </c>
      <c r="D9" s="23" t="s">
        <v>36</v>
      </c>
      <c r="E9" s="23" t="s">
        <v>36</v>
      </c>
      <c r="F9" s="24">
        <f t="shared" si="0"/>
        <v>0</v>
      </c>
      <c r="G9" s="25" t="s">
        <v>36</v>
      </c>
      <c r="H9" s="24" t="s">
        <v>36</v>
      </c>
    </row>
    <row r="10" spans="1:8" ht="19.5" customHeight="1">
      <c r="A10" s="23" t="s">
        <v>36</v>
      </c>
      <c r="B10" s="23" t="s">
        <v>36</v>
      </c>
      <c r="C10" s="23" t="s">
        <v>36</v>
      </c>
      <c r="D10" s="23" t="s">
        <v>36</v>
      </c>
      <c r="E10" s="23" t="s">
        <v>36</v>
      </c>
      <c r="F10" s="24">
        <f t="shared" si="0"/>
        <v>0</v>
      </c>
      <c r="G10" s="25" t="s">
        <v>36</v>
      </c>
      <c r="H10" s="24" t="s">
        <v>36</v>
      </c>
    </row>
    <row r="11" spans="1:8" ht="19.5" customHeight="1">
      <c r="A11" s="23" t="s">
        <v>36</v>
      </c>
      <c r="B11" s="23" t="s">
        <v>36</v>
      </c>
      <c r="C11" s="23" t="s">
        <v>36</v>
      </c>
      <c r="D11" s="23" t="s">
        <v>36</v>
      </c>
      <c r="E11" s="23" t="s">
        <v>36</v>
      </c>
      <c r="F11" s="24">
        <f t="shared" si="0"/>
        <v>0</v>
      </c>
      <c r="G11" s="25" t="s">
        <v>36</v>
      </c>
      <c r="H11" s="24" t="s">
        <v>36</v>
      </c>
    </row>
    <row r="12" spans="1:8" ht="19.5" customHeight="1">
      <c r="A12" s="23" t="s">
        <v>36</v>
      </c>
      <c r="B12" s="23" t="s">
        <v>36</v>
      </c>
      <c r="C12" s="23" t="s">
        <v>36</v>
      </c>
      <c r="D12" s="23" t="s">
        <v>36</v>
      </c>
      <c r="E12" s="23" t="s">
        <v>36</v>
      </c>
      <c r="F12" s="24">
        <f t="shared" si="0"/>
        <v>0</v>
      </c>
      <c r="G12" s="25" t="s">
        <v>36</v>
      </c>
      <c r="H12" s="24" t="s">
        <v>36</v>
      </c>
    </row>
    <row r="13" spans="1:8" ht="19.5" customHeight="1">
      <c r="A13" s="23" t="s">
        <v>36</v>
      </c>
      <c r="B13" s="23" t="s">
        <v>36</v>
      </c>
      <c r="C13" s="23" t="s">
        <v>36</v>
      </c>
      <c r="D13" s="23" t="s">
        <v>36</v>
      </c>
      <c r="E13" s="23" t="s">
        <v>36</v>
      </c>
      <c r="F13" s="24">
        <f t="shared" si="0"/>
        <v>0</v>
      </c>
      <c r="G13" s="25" t="s">
        <v>36</v>
      </c>
      <c r="H13" s="24" t="s">
        <v>36</v>
      </c>
    </row>
    <row r="14" spans="1:8" ht="19.5" customHeight="1">
      <c r="A14" s="23" t="s">
        <v>36</v>
      </c>
      <c r="B14" s="23" t="s">
        <v>36</v>
      </c>
      <c r="C14" s="23" t="s">
        <v>36</v>
      </c>
      <c r="D14" s="23" t="s">
        <v>36</v>
      </c>
      <c r="E14" s="23" t="s">
        <v>36</v>
      </c>
      <c r="F14" s="24">
        <f t="shared" si="0"/>
        <v>0</v>
      </c>
      <c r="G14" s="25" t="s">
        <v>36</v>
      </c>
      <c r="H14" s="24" t="s">
        <v>36</v>
      </c>
    </row>
    <row r="15" spans="1:8" ht="19.5" customHeight="1">
      <c r="A15" s="23" t="s">
        <v>36</v>
      </c>
      <c r="B15" s="23" t="s">
        <v>36</v>
      </c>
      <c r="C15" s="23" t="s">
        <v>36</v>
      </c>
      <c r="D15" s="23" t="s">
        <v>36</v>
      </c>
      <c r="E15" s="23" t="s">
        <v>36</v>
      </c>
      <c r="F15" s="24">
        <f t="shared" si="0"/>
        <v>0</v>
      </c>
      <c r="G15" s="25" t="s">
        <v>36</v>
      </c>
      <c r="H15" s="24" t="s">
        <v>36</v>
      </c>
    </row>
    <row r="16" spans="1:8" ht="19.5" customHeight="1">
      <c r="A16" s="23" t="s">
        <v>36</v>
      </c>
      <c r="B16" s="23" t="s">
        <v>36</v>
      </c>
      <c r="C16" s="23" t="s">
        <v>36</v>
      </c>
      <c r="D16" s="23" t="s">
        <v>36</v>
      </c>
      <c r="E16" s="23" t="s">
        <v>36</v>
      </c>
      <c r="F16" s="24">
        <f t="shared" si="0"/>
        <v>0</v>
      </c>
      <c r="G16" s="25" t="s">
        <v>36</v>
      </c>
      <c r="H16" s="24" t="s">
        <v>36</v>
      </c>
    </row>
    <row r="17" ht="11.25">
      <c r="A17" s="192" t="s">
        <v>431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0" sqref="B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16" t="s">
        <v>364</v>
      </c>
    </row>
    <row r="2" spans="1:8" ht="25.5" customHeight="1">
      <c r="A2" s="108" t="s">
        <v>365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6" t="s">
        <v>3</v>
      </c>
    </row>
    <row r="4" spans="1:8" ht="19.5" customHeight="1">
      <c r="A4" s="161" t="s">
        <v>354</v>
      </c>
      <c r="B4" s="161" t="s">
        <v>355</v>
      </c>
      <c r="C4" s="123" t="s">
        <v>356</v>
      </c>
      <c r="D4" s="123"/>
      <c r="E4" s="123"/>
      <c r="F4" s="123"/>
      <c r="G4" s="123"/>
      <c r="H4" s="123"/>
    </row>
    <row r="5" spans="1:8" ht="19.5" customHeight="1">
      <c r="A5" s="161"/>
      <c r="B5" s="161"/>
      <c r="C5" s="172" t="s">
        <v>57</v>
      </c>
      <c r="D5" s="120" t="s">
        <v>225</v>
      </c>
      <c r="E5" s="30" t="s">
        <v>357</v>
      </c>
      <c r="F5" s="31"/>
      <c r="G5" s="31"/>
      <c r="H5" s="162" t="s">
        <v>230</v>
      </c>
    </row>
    <row r="6" spans="1:8" ht="33.75" customHeight="1">
      <c r="A6" s="119"/>
      <c r="B6" s="119"/>
      <c r="C6" s="173"/>
      <c r="D6" s="122"/>
      <c r="E6" s="32" t="s">
        <v>72</v>
      </c>
      <c r="F6" s="33" t="s">
        <v>358</v>
      </c>
      <c r="G6" s="34" t="s">
        <v>359</v>
      </c>
      <c r="H6" s="163"/>
    </row>
    <row r="7" spans="1:8" ht="19.5" customHeight="1">
      <c r="A7" s="23" t="s">
        <v>36</v>
      </c>
      <c r="B7" s="35" t="s">
        <v>36</v>
      </c>
      <c r="C7" s="25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24" t="s">
        <v>36</v>
      </c>
      <c r="H7" s="37" t="s">
        <v>36</v>
      </c>
    </row>
    <row r="8" spans="1:8" ht="19.5" customHeight="1">
      <c r="A8" s="23" t="s">
        <v>36</v>
      </c>
      <c r="B8" s="35" t="s">
        <v>36</v>
      </c>
      <c r="C8" s="25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24" t="s">
        <v>36</v>
      </c>
      <c r="H8" s="37" t="s">
        <v>36</v>
      </c>
    </row>
    <row r="9" spans="1:8" ht="19.5" customHeight="1">
      <c r="A9" s="23" t="s">
        <v>36</v>
      </c>
      <c r="B9" s="35" t="s">
        <v>36</v>
      </c>
      <c r="C9" s="25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24" t="s">
        <v>36</v>
      </c>
      <c r="H9" s="37" t="s">
        <v>36</v>
      </c>
    </row>
    <row r="10" spans="1:8" ht="19.5" customHeight="1">
      <c r="A10" s="23" t="s">
        <v>36</v>
      </c>
      <c r="B10" s="35" t="s">
        <v>36</v>
      </c>
      <c r="C10" s="25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24" t="s">
        <v>36</v>
      </c>
      <c r="H10" s="37" t="s">
        <v>36</v>
      </c>
    </row>
    <row r="11" spans="1:8" ht="19.5" customHeight="1">
      <c r="A11" s="23" t="s">
        <v>36</v>
      </c>
      <c r="B11" s="35" t="s">
        <v>36</v>
      </c>
      <c r="C11" s="25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24" t="s">
        <v>36</v>
      </c>
      <c r="H11" s="37" t="s">
        <v>36</v>
      </c>
    </row>
    <row r="12" spans="1:8" ht="19.5" customHeight="1">
      <c r="A12" s="23" t="s">
        <v>36</v>
      </c>
      <c r="B12" s="35" t="s">
        <v>36</v>
      </c>
      <c r="C12" s="25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24" t="s">
        <v>36</v>
      </c>
      <c r="H12" s="37" t="s">
        <v>36</v>
      </c>
    </row>
    <row r="13" spans="1:8" ht="19.5" customHeight="1">
      <c r="A13" s="23" t="s">
        <v>36</v>
      </c>
      <c r="B13" s="35" t="s">
        <v>36</v>
      </c>
      <c r="C13" s="25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24" t="s">
        <v>36</v>
      </c>
      <c r="H13" s="37" t="s">
        <v>36</v>
      </c>
    </row>
    <row r="14" spans="1:8" ht="19.5" customHeight="1">
      <c r="A14" s="23" t="s">
        <v>36</v>
      </c>
      <c r="B14" s="35" t="s">
        <v>36</v>
      </c>
      <c r="C14" s="25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24" t="s">
        <v>36</v>
      </c>
      <c r="H14" s="37" t="s">
        <v>36</v>
      </c>
    </row>
    <row r="15" spans="1:8" ht="19.5" customHeight="1">
      <c r="A15" s="23" t="s">
        <v>36</v>
      </c>
      <c r="B15" s="35" t="s">
        <v>36</v>
      </c>
      <c r="C15" s="25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24" t="s">
        <v>36</v>
      </c>
      <c r="H15" s="37" t="s">
        <v>36</v>
      </c>
    </row>
    <row r="16" spans="1:8" ht="19.5" customHeight="1">
      <c r="A16" s="23" t="s">
        <v>36</v>
      </c>
      <c r="B16" s="35" t="s">
        <v>36</v>
      </c>
      <c r="C16" s="25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24" t="s">
        <v>36</v>
      </c>
      <c r="H16" s="37" t="s">
        <v>36</v>
      </c>
    </row>
    <row r="17" ht="11.25">
      <c r="A17" t="s">
        <v>430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1" sqref="D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366</v>
      </c>
    </row>
    <row r="2" spans="1:8" ht="19.5" customHeight="1">
      <c r="A2" s="108" t="s">
        <v>367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13" t="s">
        <v>2</v>
      </c>
      <c r="B3" s="14"/>
      <c r="C3" s="14"/>
      <c r="D3" s="14"/>
      <c r="E3" s="14"/>
      <c r="F3" s="15"/>
      <c r="G3" s="15"/>
      <c r="H3" s="16" t="s">
        <v>3</v>
      </c>
    </row>
    <row r="4" spans="1:8" ht="19.5" customHeight="1">
      <c r="A4" s="111" t="s">
        <v>56</v>
      </c>
      <c r="B4" s="112"/>
      <c r="C4" s="112"/>
      <c r="D4" s="112"/>
      <c r="E4" s="113"/>
      <c r="F4" s="174" t="s">
        <v>368</v>
      </c>
      <c r="G4" s="123"/>
      <c r="H4" s="123"/>
    </row>
    <row r="5" spans="1:8" ht="19.5" customHeight="1">
      <c r="A5" s="111" t="s">
        <v>67</v>
      </c>
      <c r="B5" s="112"/>
      <c r="C5" s="113"/>
      <c r="D5" s="175" t="s">
        <v>68</v>
      </c>
      <c r="E5" s="120" t="s">
        <v>106</v>
      </c>
      <c r="F5" s="114" t="s">
        <v>57</v>
      </c>
      <c r="G5" s="114" t="s">
        <v>102</v>
      </c>
      <c r="H5" s="123" t="s">
        <v>103</v>
      </c>
    </row>
    <row r="6" spans="1:8" ht="19.5" customHeight="1">
      <c r="A6" s="18" t="s">
        <v>77</v>
      </c>
      <c r="B6" s="19" t="s">
        <v>78</v>
      </c>
      <c r="C6" s="20" t="s">
        <v>79</v>
      </c>
      <c r="D6" s="176"/>
      <c r="E6" s="119"/>
      <c r="F6" s="122"/>
      <c r="G6" s="122"/>
      <c r="H6" s="124"/>
    </row>
    <row r="7" spans="1:8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36</v>
      </c>
      <c r="F7" s="24">
        <f aca="true" t="shared" si="0" ref="F7:F16">SUM(G7:H7)</f>
        <v>0</v>
      </c>
      <c r="G7" s="25" t="s">
        <v>36</v>
      </c>
      <c r="H7" s="24" t="s">
        <v>36</v>
      </c>
    </row>
    <row r="8" spans="1:8" ht="19.5" customHeight="1">
      <c r="A8" s="23" t="s">
        <v>36</v>
      </c>
      <c r="B8" s="23" t="s">
        <v>36</v>
      </c>
      <c r="C8" s="23" t="s">
        <v>36</v>
      </c>
      <c r="D8" s="23" t="s">
        <v>36</v>
      </c>
      <c r="E8" s="23" t="s">
        <v>36</v>
      </c>
      <c r="F8" s="24">
        <f t="shared" si="0"/>
        <v>0</v>
      </c>
      <c r="G8" s="25" t="s">
        <v>36</v>
      </c>
      <c r="H8" s="24" t="s">
        <v>36</v>
      </c>
    </row>
    <row r="9" spans="1:8" ht="19.5" customHeight="1">
      <c r="A9" s="23" t="s">
        <v>36</v>
      </c>
      <c r="B9" s="23" t="s">
        <v>36</v>
      </c>
      <c r="C9" s="23" t="s">
        <v>36</v>
      </c>
      <c r="D9" s="23" t="s">
        <v>36</v>
      </c>
      <c r="E9" s="23" t="s">
        <v>36</v>
      </c>
      <c r="F9" s="24">
        <f t="shared" si="0"/>
        <v>0</v>
      </c>
      <c r="G9" s="25" t="s">
        <v>36</v>
      </c>
      <c r="H9" s="24" t="s">
        <v>36</v>
      </c>
    </row>
    <row r="10" spans="1:8" ht="19.5" customHeight="1">
      <c r="A10" s="23" t="s">
        <v>36</v>
      </c>
      <c r="B10" s="23" t="s">
        <v>36</v>
      </c>
      <c r="C10" s="23" t="s">
        <v>36</v>
      </c>
      <c r="D10" s="23" t="s">
        <v>36</v>
      </c>
      <c r="E10" s="23" t="s">
        <v>36</v>
      </c>
      <c r="F10" s="24">
        <f t="shared" si="0"/>
        <v>0</v>
      </c>
      <c r="G10" s="25" t="s">
        <v>36</v>
      </c>
      <c r="H10" s="24" t="s">
        <v>36</v>
      </c>
    </row>
    <row r="11" spans="1:8" ht="19.5" customHeight="1">
      <c r="A11" s="23" t="s">
        <v>36</v>
      </c>
      <c r="B11" s="23" t="s">
        <v>36</v>
      </c>
      <c r="C11" s="23" t="s">
        <v>36</v>
      </c>
      <c r="D11" s="23" t="s">
        <v>36</v>
      </c>
      <c r="E11" s="23" t="s">
        <v>36</v>
      </c>
      <c r="F11" s="24">
        <f t="shared" si="0"/>
        <v>0</v>
      </c>
      <c r="G11" s="25" t="s">
        <v>36</v>
      </c>
      <c r="H11" s="24" t="s">
        <v>36</v>
      </c>
    </row>
    <row r="12" spans="1:8" ht="19.5" customHeight="1">
      <c r="A12" s="23" t="s">
        <v>36</v>
      </c>
      <c r="B12" s="23" t="s">
        <v>36</v>
      </c>
      <c r="C12" s="23" t="s">
        <v>36</v>
      </c>
      <c r="D12" s="23" t="s">
        <v>36</v>
      </c>
      <c r="E12" s="23" t="s">
        <v>36</v>
      </c>
      <c r="F12" s="24">
        <f t="shared" si="0"/>
        <v>0</v>
      </c>
      <c r="G12" s="25" t="s">
        <v>36</v>
      </c>
      <c r="H12" s="24" t="s">
        <v>36</v>
      </c>
    </row>
    <row r="13" spans="1:8" ht="19.5" customHeight="1">
      <c r="A13" s="23" t="s">
        <v>36</v>
      </c>
      <c r="B13" s="23" t="s">
        <v>36</v>
      </c>
      <c r="C13" s="23" t="s">
        <v>36</v>
      </c>
      <c r="D13" s="23" t="s">
        <v>36</v>
      </c>
      <c r="E13" s="23" t="s">
        <v>36</v>
      </c>
      <c r="F13" s="24">
        <f t="shared" si="0"/>
        <v>0</v>
      </c>
      <c r="G13" s="25" t="s">
        <v>36</v>
      </c>
      <c r="H13" s="24" t="s">
        <v>36</v>
      </c>
    </row>
    <row r="14" spans="1:8" ht="19.5" customHeight="1">
      <c r="A14" s="23" t="s">
        <v>36</v>
      </c>
      <c r="B14" s="23" t="s">
        <v>36</v>
      </c>
      <c r="C14" s="23" t="s">
        <v>36</v>
      </c>
      <c r="D14" s="23" t="s">
        <v>36</v>
      </c>
      <c r="E14" s="23" t="s">
        <v>36</v>
      </c>
      <c r="F14" s="24">
        <f t="shared" si="0"/>
        <v>0</v>
      </c>
      <c r="G14" s="25" t="s">
        <v>36</v>
      </c>
      <c r="H14" s="24" t="s">
        <v>36</v>
      </c>
    </row>
    <row r="15" spans="1:8" ht="19.5" customHeight="1">
      <c r="A15" s="23" t="s">
        <v>36</v>
      </c>
      <c r="B15" s="23" t="s">
        <v>36</v>
      </c>
      <c r="C15" s="23" t="s">
        <v>36</v>
      </c>
      <c r="D15" s="23" t="s">
        <v>36</v>
      </c>
      <c r="E15" s="23" t="s">
        <v>36</v>
      </c>
      <c r="F15" s="24">
        <f t="shared" si="0"/>
        <v>0</v>
      </c>
      <c r="G15" s="25" t="s">
        <v>36</v>
      </c>
      <c r="H15" s="24" t="s">
        <v>36</v>
      </c>
    </row>
    <row r="16" spans="1:8" ht="19.5" customHeight="1">
      <c r="A16" s="23" t="s">
        <v>36</v>
      </c>
      <c r="B16" s="23" t="s">
        <v>36</v>
      </c>
      <c r="C16" s="23" t="s">
        <v>36</v>
      </c>
      <c r="D16" s="23" t="s">
        <v>36</v>
      </c>
      <c r="E16" s="23" t="s">
        <v>36</v>
      </c>
      <c r="F16" s="24">
        <f t="shared" si="0"/>
        <v>0</v>
      </c>
      <c r="G16" s="25" t="s">
        <v>36</v>
      </c>
      <c r="H16" s="24" t="s">
        <v>36</v>
      </c>
    </row>
    <row r="17" ht="11.25">
      <c r="A17" t="s">
        <v>430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8">
      <selection activeCell="G19" sqref="G19"/>
    </sheetView>
  </sheetViews>
  <sheetFormatPr defaultColWidth="12" defaultRowHeight="19.5" customHeight="1"/>
  <cols>
    <col min="1" max="1" width="5.66015625" style="1" customWidth="1"/>
    <col min="2" max="2" width="35.16015625" style="1" customWidth="1"/>
    <col min="3" max="5" width="14.16015625" style="1" customWidth="1"/>
    <col min="6" max="6" width="41" style="1" customWidth="1"/>
    <col min="7" max="7" width="25.66015625" style="1" customWidth="1"/>
    <col min="8" max="8" width="17.66015625" style="1" customWidth="1"/>
    <col min="9" max="9" width="23.83203125" style="1" customWidth="1"/>
    <col min="10" max="10" width="19.5" style="1" customWidth="1"/>
    <col min="11" max="11" width="16.16015625" style="1" customWidth="1"/>
    <col min="12" max="12" width="9.33203125" style="1" customWidth="1"/>
    <col min="13" max="16384" width="12" style="1" customWidth="1"/>
  </cols>
  <sheetData>
    <row r="1" ht="19.5" customHeight="1">
      <c r="L1" s="9" t="s">
        <v>369</v>
      </c>
    </row>
    <row r="2" spans="1:12" ht="27" customHeight="1">
      <c r="A2" s="177" t="s">
        <v>370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9.5" customHeight="1">
      <c r="A3" s="178" t="s">
        <v>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s="2" customFormat="1" ht="19.5" customHeight="1">
      <c r="A4" s="179" t="s">
        <v>371</v>
      </c>
      <c r="B4" s="179"/>
      <c r="C4" s="179" t="s">
        <v>372</v>
      </c>
      <c r="D4" s="179"/>
      <c r="E4" s="179"/>
      <c r="F4" s="179" t="s">
        <v>373</v>
      </c>
      <c r="G4" s="179" t="s">
        <v>374</v>
      </c>
      <c r="H4" s="179"/>
      <c r="I4" s="179"/>
      <c r="J4" s="179"/>
      <c r="K4" s="179"/>
      <c r="L4" s="179"/>
    </row>
    <row r="5" spans="1:12" s="2" customFormat="1" ht="19.5" customHeight="1">
      <c r="A5" s="179"/>
      <c r="B5" s="179"/>
      <c r="C5" s="179"/>
      <c r="D5" s="179"/>
      <c r="E5" s="179"/>
      <c r="F5" s="179"/>
      <c r="G5" s="179" t="s">
        <v>375</v>
      </c>
      <c r="H5" s="179"/>
      <c r="I5" s="179" t="s">
        <v>376</v>
      </c>
      <c r="J5" s="179"/>
      <c r="K5" s="179" t="s">
        <v>377</v>
      </c>
      <c r="L5" s="179"/>
    </row>
    <row r="6" spans="1:12" s="2" customFormat="1" ht="19.5" customHeight="1">
      <c r="A6" s="191"/>
      <c r="B6" s="191"/>
      <c r="C6" s="3" t="s">
        <v>378</v>
      </c>
      <c r="D6" s="3" t="s">
        <v>379</v>
      </c>
      <c r="E6" s="3" t="s">
        <v>380</v>
      </c>
      <c r="F6" s="179"/>
      <c r="G6" s="3" t="s">
        <v>381</v>
      </c>
      <c r="H6" s="3" t="s">
        <v>382</v>
      </c>
      <c r="I6" s="3" t="s">
        <v>381</v>
      </c>
      <c r="J6" s="3" t="s">
        <v>382</v>
      </c>
      <c r="K6" s="3" t="s">
        <v>381</v>
      </c>
      <c r="L6" s="3" t="s">
        <v>382</v>
      </c>
    </row>
    <row r="7" spans="1:12" ht="24" customHeight="1">
      <c r="A7" s="4" t="s">
        <v>36</v>
      </c>
      <c r="B7" s="5" t="s">
        <v>383</v>
      </c>
      <c r="C7" s="6">
        <f>SUM(C8:C19)</f>
        <v>461.5</v>
      </c>
      <c r="D7" s="6">
        <f>SUM(D8:D19)</f>
        <v>461.5</v>
      </c>
      <c r="E7" s="6">
        <v>0</v>
      </c>
      <c r="F7" s="7" t="s">
        <v>36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</row>
    <row r="8" spans="1:12" ht="73.5" customHeight="1">
      <c r="A8" s="180" t="s">
        <v>36</v>
      </c>
      <c r="B8" s="183" t="s">
        <v>350</v>
      </c>
      <c r="C8" s="186">
        <v>157.5</v>
      </c>
      <c r="D8" s="186">
        <v>157.5</v>
      </c>
      <c r="E8" s="186">
        <v>0</v>
      </c>
      <c r="F8" s="189" t="s">
        <v>384</v>
      </c>
      <c r="G8" s="7" t="s">
        <v>385</v>
      </c>
      <c r="H8" s="8" t="s">
        <v>386</v>
      </c>
      <c r="I8" s="7" t="s">
        <v>387</v>
      </c>
      <c r="J8" s="8" t="s">
        <v>388</v>
      </c>
      <c r="K8" s="189" t="s">
        <v>36</v>
      </c>
      <c r="L8" s="190" t="s">
        <v>389</v>
      </c>
    </row>
    <row r="9" spans="1:12" ht="36" customHeight="1">
      <c r="A9" s="181"/>
      <c r="B9" s="184"/>
      <c r="C9" s="187"/>
      <c r="D9" s="187"/>
      <c r="E9" s="187"/>
      <c r="F9" s="187"/>
      <c r="G9" s="7" t="s">
        <v>390</v>
      </c>
      <c r="H9" s="8" t="s">
        <v>391</v>
      </c>
      <c r="I9" s="7" t="s">
        <v>392</v>
      </c>
      <c r="J9" s="8" t="s">
        <v>393</v>
      </c>
      <c r="K9" s="187"/>
      <c r="L9" s="187"/>
    </row>
    <row r="10" spans="1:12" ht="47.25" customHeight="1">
      <c r="A10" s="181"/>
      <c r="B10" s="184"/>
      <c r="C10" s="187"/>
      <c r="D10" s="187"/>
      <c r="E10" s="187"/>
      <c r="F10" s="187"/>
      <c r="G10" s="7" t="s">
        <v>394</v>
      </c>
      <c r="H10" s="8" t="s">
        <v>395</v>
      </c>
      <c r="I10" s="189" t="s">
        <v>396</v>
      </c>
      <c r="J10" s="190" t="s">
        <v>397</v>
      </c>
      <c r="K10" s="187"/>
      <c r="L10" s="187"/>
    </row>
    <row r="11" spans="1:12" ht="58.5" customHeight="1">
      <c r="A11" s="182"/>
      <c r="B11" s="185"/>
      <c r="C11" s="188"/>
      <c r="D11" s="188"/>
      <c r="E11" s="188"/>
      <c r="F11" s="188"/>
      <c r="G11" s="7" t="s">
        <v>398</v>
      </c>
      <c r="H11" s="8" t="s">
        <v>399</v>
      </c>
      <c r="I11" s="188"/>
      <c r="J11" s="188"/>
      <c r="K11" s="188"/>
      <c r="L11" s="188"/>
    </row>
    <row r="12" spans="1:12" ht="63" customHeight="1">
      <c r="A12" s="180" t="s">
        <v>36</v>
      </c>
      <c r="B12" s="183" t="s">
        <v>348</v>
      </c>
      <c r="C12" s="186">
        <v>199</v>
      </c>
      <c r="D12" s="186">
        <v>199</v>
      </c>
      <c r="E12" s="186">
        <v>0</v>
      </c>
      <c r="F12" s="189" t="s">
        <v>400</v>
      </c>
      <c r="G12" s="7" t="s">
        <v>401</v>
      </c>
      <c r="H12" s="8" t="s">
        <v>402</v>
      </c>
      <c r="I12" s="7" t="s">
        <v>403</v>
      </c>
      <c r="J12" s="8" t="s">
        <v>404</v>
      </c>
      <c r="K12" s="189" t="s">
        <v>405</v>
      </c>
      <c r="L12" s="190" t="s">
        <v>406</v>
      </c>
    </row>
    <row r="13" spans="1:12" ht="54.75" customHeight="1">
      <c r="A13" s="181"/>
      <c r="B13" s="184"/>
      <c r="C13" s="187"/>
      <c r="D13" s="187"/>
      <c r="E13" s="187"/>
      <c r="F13" s="187"/>
      <c r="G13" s="7" t="s">
        <v>407</v>
      </c>
      <c r="H13" s="8" t="s">
        <v>408</v>
      </c>
      <c r="I13" s="7" t="s">
        <v>409</v>
      </c>
      <c r="J13" s="8" t="s">
        <v>410</v>
      </c>
      <c r="K13" s="187"/>
      <c r="L13" s="187"/>
    </row>
    <row r="14" spans="1:12" ht="36.75" customHeight="1">
      <c r="A14" s="181"/>
      <c r="B14" s="184"/>
      <c r="C14" s="187"/>
      <c r="D14" s="187"/>
      <c r="E14" s="187"/>
      <c r="F14" s="187"/>
      <c r="G14" s="7" t="s">
        <v>411</v>
      </c>
      <c r="H14" s="8" t="s">
        <v>412</v>
      </c>
      <c r="I14" s="7" t="s">
        <v>393</v>
      </c>
      <c r="J14" s="8" t="s">
        <v>413</v>
      </c>
      <c r="K14" s="187"/>
      <c r="L14" s="187"/>
    </row>
    <row r="15" spans="1:12" ht="42.75" customHeight="1">
      <c r="A15" s="182"/>
      <c r="B15" s="185"/>
      <c r="C15" s="188"/>
      <c r="D15" s="188"/>
      <c r="E15" s="188"/>
      <c r="F15" s="188"/>
      <c r="G15" s="7" t="s">
        <v>398</v>
      </c>
      <c r="H15" s="8" t="s">
        <v>414</v>
      </c>
      <c r="I15" s="7" t="s">
        <v>415</v>
      </c>
      <c r="J15" s="8" t="s">
        <v>416</v>
      </c>
      <c r="K15" s="188"/>
      <c r="L15" s="188"/>
    </row>
    <row r="16" spans="1:12" ht="34.5" customHeight="1">
      <c r="A16" s="180" t="s">
        <v>36</v>
      </c>
      <c r="B16" s="183" t="s">
        <v>346</v>
      </c>
      <c r="C16" s="186">
        <v>105</v>
      </c>
      <c r="D16" s="186">
        <v>105</v>
      </c>
      <c r="E16" s="186">
        <v>0</v>
      </c>
      <c r="F16" s="189" t="s">
        <v>417</v>
      </c>
      <c r="G16" s="7" t="s">
        <v>418</v>
      </c>
      <c r="H16" s="8" t="s">
        <v>419</v>
      </c>
      <c r="I16" s="7" t="s">
        <v>420</v>
      </c>
      <c r="J16" s="8" t="s">
        <v>421</v>
      </c>
      <c r="K16" s="189" t="s">
        <v>36</v>
      </c>
      <c r="L16" s="190" t="s">
        <v>389</v>
      </c>
    </row>
    <row r="17" spans="1:12" ht="21" customHeight="1">
      <c r="A17" s="181"/>
      <c r="B17" s="184"/>
      <c r="C17" s="187"/>
      <c r="D17" s="187"/>
      <c r="E17" s="187"/>
      <c r="F17" s="187"/>
      <c r="G17" s="7" t="s">
        <v>422</v>
      </c>
      <c r="H17" s="8" t="s">
        <v>423</v>
      </c>
      <c r="I17" s="189" t="s">
        <v>424</v>
      </c>
      <c r="J17" s="190" t="s">
        <v>425</v>
      </c>
      <c r="K17" s="187"/>
      <c r="L17" s="187"/>
    </row>
    <row r="18" spans="1:12" ht="21" customHeight="1">
      <c r="A18" s="181"/>
      <c r="B18" s="184"/>
      <c r="C18" s="187"/>
      <c r="D18" s="187"/>
      <c r="E18" s="187"/>
      <c r="F18" s="187"/>
      <c r="G18" s="7" t="s">
        <v>426</v>
      </c>
      <c r="H18" s="8" t="s">
        <v>427</v>
      </c>
      <c r="I18" s="187"/>
      <c r="J18" s="187"/>
      <c r="K18" s="187"/>
      <c r="L18" s="187"/>
    </row>
    <row r="19" spans="1:12" ht="21" customHeight="1">
      <c r="A19" s="182"/>
      <c r="B19" s="185"/>
      <c r="C19" s="188"/>
      <c r="D19" s="188"/>
      <c r="E19" s="188"/>
      <c r="F19" s="188"/>
      <c r="G19" s="7" t="s">
        <v>428</v>
      </c>
      <c r="H19" s="8" t="s">
        <v>429</v>
      </c>
      <c r="I19" s="188"/>
      <c r="J19" s="188"/>
      <c r="K19" s="188"/>
      <c r="L19" s="188"/>
    </row>
  </sheetData>
  <sheetProtection/>
  <mergeCells count="37">
    <mergeCell ref="L8:L11"/>
    <mergeCell ref="L12:L15"/>
    <mergeCell ref="L16:L19"/>
    <mergeCell ref="A4:B6"/>
    <mergeCell ref="C4:E5"/>
    <mergeCell ref="I10:I11"/>
    <mergeCell ref="I17:I19"/>
    <mergeCell ref="J10:J11"/>
    <mergeCell ref="J17:J19"/>
    <mergeCell ref="K8:K11"/>
    <mergeCell ref="K12:K15"/>
    <mergeCell ref="K16:K19"/>
    <mergeCell ref="E8:E11"/>
    <mergeCell ref="E12:E15"/>
    <mergeCell ref="E16:E19"/>
    <mergeCell ref="F4:F6"/>
    <mergeCell ref="F8:F11"/>
    <mergeCell ref="F12:F15"/>
    <mergeCell ref="F16:F19"/>
    <mergeCell ref="C8:C11"/>
    <mergeCell ref="C12:C15"/>
    <mergeCell ref="C16:C19"/>
    <mergeCell ref="D8:D11"/>
    <mergeCell ref="D12:D15"/>
    <mergeCell ref="D16:D19"/>
    <mergeCell ref="A8:A11"/>
    <mergeCell ref="A12:A15"/>
    <mergeCell ref="A16:A19"/>
    <mergeCell ref="B8:B11"/>
    <mergeCell ref="B12:B15"/>
    <mergeCell ref="B16:B19"/>
    <mergeCell ref="A2:L2"/>
    <mergeCell ref="A3:L3"/>
    <mergeCell ref="G4:L4"/>
    <mergeCell ref="G5:H5"/>
    <mergeCell ref="I5:J5"/>
    <mergeCell ref="K5:L5"/>
  </mergeCells>
  <printOptions horizontalCentered="1"/>
  <pageMargins left="0.3576388888888889" right="0.3576388888888889" top="1" bottom="1" header="0.5" footer="0.5"/>
  <pageSetup horizontalDpi="600" verticalDpi="600" orientation="landscape" paperSize="9" scale="6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2" sqref="A2:T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0"/>
      <c r="T1" s="96" t="s">
        <v>54</v>
      </c>
    </row>
    <row r="2" spans="1:20" ht="19.5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13" t="s">
        <v>2</v>
      </c>
      <c r="B3" s="14"/>
      <c r="C3" s="14"/>
      <c r="D3" s="14"/>
      <c r="E3" s="14"/>
      <c r="F3" s="29"/>
      <c r="G3" s="29"/>
      <c r="H3" s="29"/>
      <c r="I3" s="29"/>
      <c r="J3" s="47"/>
      <c r="K3" s="47"/>
      <c r="L3" s="47"/>
      <c r="M3" s="47"/>
      <c r="N3" s="47"/>
      <c r="O3" s="47"/>
      <c r="P3" s="47"/>
      <c r="Q3" s="47"/>
      <c r="R3" s="47"/>
      <c r="S3" s="44"/>
      <c r="T3" s="16" t="s">
        <v>3</v>
      </c>
    </row>
    <row r="4" spans="1:20" ht="19.5" customHeight="1">
      <c r="A4" s="111" t="s">
        <v>56</v>
      </c>
      <c r="B4" s="112"/>
      <c r="C4" s="112"/>
      <c r="D4" s="112"/>
      <c r="E4" s="113"/>
      <c r="F4" s="121" t="s">
        <v>57</v>
      </c>
      <c r="G4" s="123" t="s">
        <v>58</v>
      </c>
      <c r="H4" s="114" t="s">
        <v>59</v>
      </c>
      <c r="I4" s="114" t="s">
        <v>60</v>
      </c>
      <c r="J4" s="114" t="s">
        <v>61</v>
      </c>
      <c r="K4" s="114" t="s">
        <v>62</v>
      </c>
      <c r="L4" s="114"/>
      <c r="M4" s="127" t="s">
        <v>63</v>
      </c>
      <c r="N4" s="115" t="s">
        <v>64</v>
      </c>
      <c r="O4" s="116"/>
      <c r="P4" s="116"/>
      <c r="Q4" s="116"/>
      <c r="R4" s="117"/>
      <c r="S4" s="121" t="s">
        <v>65</v>
      </c>
      <c r="T4" s="114" t="s">
        <v>66</v>
      </c>
    </row>
    <row r="5" spans="1:20" ht="19.5" customHeight="1">
      <c r="A5" s="111" t="s">
        <v>67</v>
      </c>
      <c r="B5" s="112"/>
      <c r="C5" s="113"/>
      <c r="D5" s="118" t="s">
        <v>68</v>
      </c>
      <c r="E5" s="120" t="s">
        <v>69</v>
      </c>
      <c r="F5" s="114"/>
      <c r="G5" s="123"/>
      <c r="H5" s="114"/>
      <c r="I5" s="114"/>
      <c r="J5" s="114"/>
      <c r="K5" s="125" t="s">
        <v>70</v>
      </c>
      <c r="L5" s="114" t="s">
        <v>71</v>
      </c>
      <c r="M5" s="128"/>
      <c r="N5" s="130" t="s">
        <v>72</v>
      </c>
      <c r="O5" s="130" t="s">
        <v>73</v>
      </c>
      <c r="P5" s="130" t="s">
        <v>74</v>
      </c>
      <c r="Q5" s="130" t="s">
        <v>75</v>
      </c>
      <c r="R5" s="130" t="s">
        <v>76</v>
      </c>
      <c r="S5" s="114"/>
      <c r="T5" s="114"/>
    </row>
    <row r="6" spans="1:20" ht="30.75" customHeight="1">
      <c r="A6" s="19" t="s">
        <v>77</v>
      </c>
      <c r="B6" s="18" t="s">
        <v>78</v>
      </c>
      <c r="C6" s="20" t="s">
        <v>79</v>
      </c>
      <c r="D6" s="119"/>
      <c r="E6" s="119"/>
      <c r="F6" s="122"/>
      <c r="G6" s="124"/>
      <c r="H6" s="122"/>
      <c r="I6" s="122"/>
      <c r="J6" s="122"/>
      <c r="K6" s="126"/>
      <c r="L6" s="122"/>
      <c r="M6" s="129"/>
      <c r="N6" s="122"/>
      <c r="O6" s="122"/>
      <c r="P6" s="122"/>
      <c r="Q6" s="122"/>
      <c r="R6" s="122"/>
      <c r="S6" s="122"/>
      <c r="T6" s="122"/>
    </row>
    <row r="7" spans="1:20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57</v>
      </c>
      <c r="F7" s="36">
        <v>2474.84</v>
      </c>
      <c r="G7" s="36">
        <v>0</v>
      </c>
      <c r="H7" s="36">
        <v>2474.84</v>
      </c>
      <c r="I7" s="36">
        <v>0</v>
      </c>
      <c r="J7" s="24">
        <v>0</v>
      </c>
      <c r="K7" s="25">
        <v>0</v>
      </c>
      <c r="L7" s="36">
        <v>0</v>
      </c>
      <c r="M7" s="24">
        <v>0</v>
      </c>
      <c r="N7" s="25">
        <f aca="true" t="shared" si="0" ref="N7:N15">SUM(O7:R7)</f>
        <v>0</v>
      </c>
      <c r="O7" s="36">
        <v>0</v>
      </c>
      <c r="P7" s="36">
        <v>0</v>
      </c>
      <c r="Q7" s="36">
        <v>0</v>
      </c>
      <c r="R7" s="24">
        <v>0</v>
      </c>
      <c r="S7" s="25">
        <v>0</v>
      </c>
      <c r="T7" s="24">
        <v>0</v>
      </c>
    </row>
    <row r="8" spans="1:20" ht="19.5" customHeight="1">
      <c r="A8" s="23" t="s">
        <v>80</v>
      </c>
      <c r="B8" s="23" t="s">
        <v>81</v>
      </c>
      <c r="C8" s="23" t="s">
        <v>82</v>
      </c>
      <c r="D8" s="23" t="s">
        <v>83</v>
      </c>
      <c r="E8" s="23" t="s">
        <v>84</v>
      </c>
      <c r="F8" s="36">
        <v>1988.46</v>
      </c>
      <c r="G8" s="36">
        <v>0</v>
      </c>
      <c r="H8" s="36">
        <v>1988.46</v>
      </c>
      <c r="I8" s="36">
        <v>0</v>
      </c>
      <c r="J8" s="24">
        <v>0</v>
      </c>
      <c r="K8" s="25">
        <v>0</v>
      </c>
      <c r="L8" s="36">
        <v>0</v>
      </c>
      <c r="M8" s="24">
        <v>0</v>
      </c>
      <c r="N8" s="25">
        <f t="shared" si="0"/>
        <v>0</v>
      </c>
      <c r="O8" s="36">
        <v>0</v>
      </c>
      <c r="P8" s="36">
        <v>0</v>
      </c>
      <c r="Q8" s="36">
        <v>0</v>
      </c>
      <c r="R8" s="24">
        <v>0</v>
      </c>
      <c r="S8" s="25">
        <v>0</v>
      </c>
      <c r="T8" s="24">
        <v>0</v>
      </c>
    </row>
    <row r="9" spans="1:20" ht="19.5" customHeight="1">
      <c r="A9" s="23" t="s">
        <v>85</v>
      </c>
      <c r="B9" s="23" t="s">
        <v>82</v>
      </c>
      <c r="C9" s="23" t="s">
        <v>81</v>
      </c>
      <c r="D9" s="23" t="s">
        <v>83</v>
      </c>
      <c r="E9" s="23" t="s">
        <v>86</v>
      </c>
      <c r="F9" s="36">
        <v>20</v>
      </c>
      <c r="G9" s="36">
        <v>0</v>
      </c>
      <c r="H9" s="36">
        <v>20</v>
      </c>
      <c r="I9" s="36">
        <v>0</v>
      </c>
      <c r="J9" s="24">
        <v>0</v>
      </c>
      <c r="K9" s="25">
        <v>0</v>
      </c>
      <c r="L9" s="36">
        <v>0</v>
      </c>
      <c r="M9" s="24">
        <v>0</v>
      </c>
      <c r="N9" s="25">
        <f t="shared" si="0"/>
        <v>0</v>
      </c>
      <c r="O9" s="36">
        <v>0</v>
      </c>
      <c r="P9" s="36">
        <v>0</v>
      </c>
      <c r="Q9" s="36">
        <v>0</v>
      </c>
      <c r="R9" s="24">
        <v>0</v>
      </c>
      <c r="S9" s="25">
        <v>0</v>
      </c>
      <c r="T9" s="24">
        <v>0</v>
      </c>
    </row>
    <row r="10" spans="1:20" ht="19.5" customHeight="1">
      <c r="A10" s="23" t="s">
        <v>87</v>
      </c>
      <c r="B10" s="23" t="s">
        <v>88</v>
      </c>
      <c r="C10" s="23" t="s">
        <v>89</v>
      </c>
      <c r="D10" s="23" t="s">
        <v>83</v>
      </c>
      <c r="E10" s="23" t="s">
        <v>90</v>
      </c>
      <c r="F10" s="36">
        <v>0.57</v>
      </c>
      <c r="G10" s="36">
        <v>0</v>
      </c>
      <c r="H10" s="36">
        <v>0.57</v>
      </c>
      <c r="I10" s="36">
        <v>0</v>
      </c>
      <c r="J10" s="24">
        <v>0</v>
      </c>
      <c r="K10" s="25">
        <v>0</v>
      </c>
      <c r="L10" s="36">
        <v>0</v>
      </c>
      <c r="M10" s="24">
        <v>0</v>
      </c>
      <c r="N10" s="25">
        <f t="shared" si="0"/>
        <v>0</v>
      </c>
      <c r="O10" s="36">
        <v>0</v>
      </c>
      <c r="P10" s="36">
        <v>0</v>
      </c>
      <c r="Q10" s="36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87</v>
      </c>
      <c r="B11" s="23" t="s">
        <v>88</v>
      </c>
      <c r="C11" s="23" t="s">
        <v>88</v>
      </c>
      <c r="D11" s="23" t="s">
        <v>83</v>
      </c>
      <c r="E11" s="23" t="s">
        <v>91</v>
      </c>
      <c r="F11" s="36">
        <v>127.6</v>
      </c>
      <c r="G11" s="36">
        <v>0</v>
      </c>
      <c r="H11" s="36">
        <v>127.6</v>
      </c>
      <c r="I11" s="36">
        <v>0</v>
      </c>
      <c r="J11" s="24">
        <v>0</v>
      </c>
      <c r="K11" s="25">
        <v>0</v>
      </c>
      <c r="L11" s="36">
        <v>0</v>
      </c>
      <c r="M11" s="24">
        <v>0</v>
      </c>
      <c r="N11" s="25">
        <f t="shared" si="0"/>
        <v>0</v>
      </c>
      <c r="O11" s="36">
        <v>0</v>
      </c>
      <c r="P11" s="36">
        <v>0</v>
      </c>
      <c r="Q11" s="36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92</v>
      </c>
      <c r="B12" s="23" t="s">
        <v>93</v>
      </c>
      <c r="C12" s="23" t="s">
        <v>89</v>
      </c>
      <c r="D12" s="23" t="s">
        <v>83</v>
      </c>
      <c r="E12" s="23" t="s">
        <v>94</v>
      </c>
      <c r="F12" s="36">
        <v>101.96</v>
      </c>
      <c r="G12" s="36">
        <v>0</v>
      </c>
      <c r="H12" s="36">
        <v>101.96</v>
      </c>
      <c r="I12" s="36">
        <v>0</v>
      </c>
      <c r="J12" s="24">
        <v>0</v>
      </c>
      <c r="K12" s="25">
        <v>0</v>
      </c>
      <c r="L12" s="36">
        <v>0</v>
      </c>
      <c r="M12" s="24">
        <v>0</v>
      </c>
      <c r="N12" s="25">
        <f t="shared" si="0"/>
        <v>0</v>
      </c>
      <c r="O12" s="36">
        <v>0</v>
      </c>
      <c r="P12" s="36">
        <v>0</v>
      </c>
      <c r="Q12" s="36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92</v>
      </c>
      <c r="B13" s="23" t="s">
        <v>93</v>
      </c>
      <c r="C13" s="23" t="s">
        <v>81</v>
      </c>
      <c r="D13" s="23" t="s">
        <v>83</v>
      </c>
      <c r="E13" s="23" t="s">
        <v>95</v>
      </c>
      <c r="F13" s="36">
        <v>16.01</v>
      </c>
      <c r="G13" s="36">
        <v>0</v>
      </c>
      <c r="H13" s="36">
        <v>16.01</v>
      </c>
      <c r="I13" s="36">
        <v>0</v>
      </c>
      <c r="J13" s="24">
        <v>0</v>
      </c>
      <c r="K13" s="25">
        <v>0</v>
      </c>
      <c r="L13" s="36">
        <v>0</v>
      </c>
      <c r="M13" s="24">
        <v>0</v>
      </c>
      <c r="N13" s="25">
        <f t="shared" si="0"/>
        <v>0</v>
      </c>
      <c r="O13" s="36">
        <v>0</v>
      </c>
      <c r="P13" s="36">
        <v>0</v>
      </c>
      <c r="Q13" s="36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96</v>
      </c>
      <c r="B14" s="23" t="s">
        <v>97</v>
      </c>
      <c r="C14" s="23" t="s">
        <v>89</v>
      </c>
      <c r="D14" s="23" t="s">
        <v>83</v>
      </c>
      <c r="E14" s="23" t="s">
        <v>98</v>
      </c>
      <c r="F14" s="36">
        <v>130.17</v>
      </c>
      <c r="G14" s="36">
        <v>0</v>
      </c>
      <c r="H14" s="36">
        <v>130.17</v>
      </c>
      <c r="I14" s="36">
        <v>0</v>
      </c>
      <c r="J14" s="24">
        <v>0</v>
      </c>
      <c r="K14" s="25">
        <v>0</v>
      </c>
      <c r="L14" s="36">
        <v>0</v>
      </c>
      <c r="M14" s="24">
        <v>0</v>
      </c>
      <c r="N14" s="25">
        <f t="shared" si="0"/>
        <v>0</v>
      </c>
      <c r="O14" s="36">
        <v>0</v>
      </c>
      <c r="P14" s="36">
        <v>0</v>
      </c>
      <c r="Q14" s="36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96</v>
      </c>
      <c r="B15" s="23" t="s">
        <v>97</v>
      </c>
      <c r="C15" s="23" t="s">
        <v>81</v>
      </c>
      <c r="D15" s="23" t="s">
        <v>83</v>
      </c>
      <c r="E15" s="23" t="s">
        <v>99</v>
      </c>
      <c r="F15" s="36">
        <v>90.07</v>
      </c>
      <c r="G15" s="36">
        <v>0</v>
      </c>
      <c r="H15" s="36">
        <v>90.07</v>
      </c>
      <c r="I15" s="36">
        <v>0</v>
      </c>
      <c r="J15" s="24">
        <v>0</v>
      </c>
      <c r="K15" s="25">
        <v>0</v>
      </c>
      <c r="L15" s="36">
        <v>0</v>
      </c>
      <c r="M15" s="24">
        <v>0</v>
      </c>
      <c r="N15" s="25">
        <f t="shared" si="0"/>
        <v>0</v>
      </c>
      <c r="O15" s="36">
        <v>0</v>
      </c>
      <c r="P15" s="36">
        <v>0</v>
      </c>
      <c r="Q15" s="36">
        <v>0</v>
      </c>
      <c r="R15" s="24">
        <v>0</v>
      </c>
      <c r="S15" s="25">
        <v>0</v>
      </c>
      <c r="T15" s="24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6"/>
      <c r="B1" s="88"/>
      <c r="C1" s="88"/>
      <c r="D1" s="88"/>
      <c r="E1" s="88"/>
      <c r="F1" s="88"/>
      <c r="G1" s="88"/>
      <c r="H1" s="88"/>
      <c r="I1" s="88"/>
      <c r="J1" s="94" t="s">
        <v>100</v>
      </c>
    </row>
    <row r="2" spans="1:10" ht="19.5" customHeight="1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54" t="s">
        <v>2</v>
      </c>
      <c r="B3" s="55"/>
      <c r="C3" s="55"/>
      <c r="D3" s="55"/>
      <c r="E3" s="55"/>
      <c r="F3" s="89"/>
      <c r="G3" s="89"/>
      <c r="H3" s="89"/>
      <c r="I3" s="89"/>
      <c r="J3" s="16" t="s">
        <v>3</v>
      </c>
    </row>
    <row r="4" spans="1:10" ht="19.5" customHeight="1">
      <c r="A4" s="109" t="s">
        <v>56</v>
      </c>
      <c r="B4" s="131"/>
      <c r="C4" s="131"/>
      <c r="D4" s="131"/>
      <c r="E4" s="110"/>
      <c r="F4" s="136" t="s">
        <v>57</v>
      </c>
      <c r="G4" s="137" t="s">
        <v>102</v>
      </c>
      <c r="H4" s="138" t="s">
        <v>103</v>
      </c>
      <c r="I4" s="138" t="s">
        <v>104</v>
      </c>
      <c r="J4" s="133" t="s">
        <v>105</v>
      </c>
    </row>
    <row r="5" spans="1:10" ht="19.5" customHeight="1">
      <c r="A5" s="109" t="s">
        <v>67</v>
      </c>
      <c r="B5" s="131"/>
      <c r="C5" s="110"/>
      <c r="D5" s="132" t="s">
        <v>68</v>
      </c>
      <c r="E5" s="134" t="s">
        <v>106</v>
      </c>
      <c r="F5" s="137"/>
      <c r="G5" s="137"/>
      <c r="H5" s="138"/>
      <c r="I5" s="138"/>
      <c r="J5" s="133"/>
    </row>
    <row r="6" spans="1:10" ht="15" customHeight="1">
      <c r="A6" s="90" t="s">
        <v>77</v>
      </c>
      <c r="B6" s="90" t="s">
        <v>78</v>
      </c>
      <c r="C6" s="91" t="s">
        <v>79</v>
      </c>
      <c r="D6" s="133"/>
      <c r="E6" s="135"/>
      <c r="F6" s="137"/>
      <c r="G6" s="137"/>
      <c r="H6" s="138"/>
      <c r="I6" s="138"/>
      <c r="J6" s="133"/>
    </row>
    <row r="7" spans="1:10" ht="19.5" customHeight="1">
      <c r="A7" s="92" t="s">
        <v>36</v>
      </c>
      <c r="B7" s="92" t="s">
        <v>36</v>
      </c>
      <c r="C7" s="92" t="s">
        <v>36</v>
      </c>
      <c r="D7" s="93" t="s">
        <v>36</v>
      </c>
      <c r="E7" s="93" t="s">
        <v>57</v>
      </c>
      <c r="F7" s="77">
        <f aca="true" t="shared" si="0" ref="F7:F15">SUM(G7:J7)</f>
        <v>2474.84</v>
      </c>
      <c r="G7" s="77">
        <v>1741.27</v>
      </c>
      <c r="H7" s="77">
        <v>733.57</v>
      </c>
      <c r="I7" s="77">
        <v>0</v>
      </c>
      <c r="J7" s="95">
        <v>0</v>
      </c>
    </row>
    <row r="8" spans="1:10" ht="19.5" customHeight="1">
      <c r="A8" s="92" t="s">
        <v>80</v>
      </c>
      <c r="B8" s="92" t="s">
        <v>81</v>
      </c>
      <c r="C8" s="92" t="s">
        <v>82</v>
      </c>
      <c r="D8" s="93" t="s">
        <v>83</v>
      </c>
      <c r="E8" s="93" t="s">
        <v>84</v>
      </c>
      <c r="F8" s="77">
        <f t="shared" si="0"/>
        <v>1988.46</v>
      </c>
      <c r="G8" s="77">
        <v>1254.89</v>
      </c>
      <c r="H8" s="77">
        <v>733.57</v>
      </c>
      <c r="I8" s="77">
        <v>0</v>
      </c>
      <c r="J8" s="95">
        <v>0</v>
      </c>
    </row>
    <row r="9" spans="1:10" ht="19.5" customHeight="1">
      <c r="A9" s="92" t="s">
        <v>85</v>
      </c>
      <c r="B9" s="92" t="s">
        <v>82</v>
      </c>
      <c r="C9" s="92" t="s">
        <v>81</v>
      </c>
      <c r="D9" s="93" t="s">
        <v>83</v>
      </c>
      <c r="E9" s="93" t="s">
        <v>86</v>
      </c>
      <c r="F9" s="77">
        <f t="shared" si="0"/>
        <v>20</v>
      </c>
      <c r="G9" s="77">
        <v>20</v>
      </c>
      <c r="H9" s="77">
        <v>0</v>
      </c>
      <c r="I9" s="77">
        <v>0</v>
      </c>
      <c r="J9" s="95">
        <v>0</v>
      </c>
    </row>
    <row r="10" spans="1:10" ht="19.5" customHeight="1">
      <c r="A10" s="92" t="s">
        <v>87</v>
      </c>
      <c r="B10" s="92" t="s">
        <v>88</v>
      </c>
      <c r="C10" s="92" t="s">
        <v>89</v>
      </c>
      <c r="D10" s="93" t="s">
        <v>83</v>
      </c>
      <c r="E10" s="93" t="s">
        <v>90</v>
      </c>
      <c r="F10" s="77">
        <f t="shared" si="0"/>
        <v>0.57</v>
      </c>
      <c r="G10" s="77">
        <v>0.57</v>
      </c>
      <c r="H10" s="77">
        <v>0</v>
      </c>
      <c r="I10" s="77">
        <v>0</v>
      </c>
      <c r="J10" s="95">
        <v>0</v>
      </c>
    </row>
    <row r="11" spans="1:10" ht="19.5" customHeight="1">
      <c r="A11" s="92" t="s">
        <v>87</v>
      </c>
      <c r="B11" s="92" t="s">
        <v>88</v>
      </c>
      <c r="C11" s="92" t="s">
        <v>88</v>
      </c>
      <c r="D11" s="93" t="s">
        <v>83</v>
      </c>
      <c r="E11" s="93" t="s">
        <v>91</v>
      </c>
      <c r="F11" s="77">
        <f t="shared" si="0"/>
        <v>127.6</v>
      </c>
      <c r="G11" s="77">
        <v>127.6</v>
      </c>
      <c r="H11" s="77">
        <v>0</v>
      </c>
      <c r="I11" s="77">
        <v>0</v>
      </c>
      <c r="J11" s="95">
        <v>0</v>
      </c>
    </row>
    <row r="12" spans="1:10" ht="19.5" customHeight="1">
      <c r="A12" s="92" t="s">
        <v>92</v>
      </c>
      <c r="B12" s="92" t="s">
        <v>93</v>
      </c>
      <c r="C12" s="92" t="s">
        <v>89</v>
      </c>
      <c r="D12" s="93" t="s">
        <v>83</v>
      </c>
      <c r="E12" s="93" t="s">
        <v>94</v>
      </c>
      <c r="F12" s="77">
        <f t="shared" si="0"/>
        <v>101.96</v>
      </c>
      <c r="G12" s="77">
        <v>101.96</v>
      </c>
      <c r="H12" s="77">
        <v>0</v>
      </c>
      <c r="I12" s="77">
        <v>0</v>
      </c>
      <c r="J12" s="95">
        <v>0</v>
      </c>
    </row>
    <row r="13" spans="1:10" ht="19.5" customHeight="1">
      <c r="A13" s="92" t="s">
        <v>92</v>
      </c>
      <c r="B13" s="92" t="s">
        <v>93</v>
      </c>
      <c r="C13" s="92" t="s">
        <v>81</v>
      </c>
      <c r="D13" s="93" t="s">
        <v>83</v>
      </c>
      <c r="E13" s="93" t="s">
        <v>95</v>
      </c>
      <c r="F13" s="77">
        <f t="shared" si="0"/>
        <v>16.01</v>
      </c>
      <c r="G13" s="77">
        <v>16.01</v>
      </c>
      <c r="H13" s="77">
        <v>0</v>
      </c>
      <c r="I13" s="77">
        <v>0</v>
      </c>
      <c r="J13" s="95">
        <v>0</v>
      </c>
    </row>
    <row r="14" spans="1:10" ht="19.5" customHeight="1">
      <c r="A14" s="92" t="s">
        <v>96</v>
      </c>
      <c r="B14" s="92" t="s">
        <v>97</v>
      </c>
      <c r="C14" s="92" t="s">
        <v>89</v>
      </c>
      <c r="D14" s="93" t="s">
        <v>83</v>
      </c>
      <c r="E14" s="93" t="s">
        <v>98</v>
      </c>
      <c r="F14" s="77">
        <f t="shared" si="0"/>
        <v>130.17</v>
      </c>
      <c r="G14" s="77">
        <v>130.17</v>
      </c>
      <c r="H14" s="77">
        <v>0</v>
      </c>
      <c r="I14" s="77">
        <v>0</v>
      </c>
      <c r="J14" s="95">
        <v>0</v>
      </c>
    </row>
    <row r="15" spans="1:10" ht="19.5" customHeight="1">
      <c r="A15" s="92" t="s">
        <v>96</v>
      </c>
      <c r="B15" s="92" t="s">
        <v>97</v>
      </c>
      <c r="C15" s="92" t="s">
        <v>81</v>
      </c>
      <c r="D15" s="93" t="s">
        <v>83</v>
      </c>
      <c r="E15" s="93" t="s">
        <v>99</v>
      </c>
      <c r="F15" s="77">
        <f t="shared" si="0"/>
        <v>90.07</v>
      </c>
      <c r="G15" s="77">
        <v>90.07</v>
      </c>
      <c r="H15" s="77">
        <v>0</v>
      </c>
      <c r="I15" s="77">
        <v>0</v>
      </c>
      <c r="J15" s="9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F16" sqref="F16"/>
    </sheetView>
  </sheetViews>
  <sheetFormatPr defaultColWidth="9.33203125" defaultRowHeight="11.25"/>
  <cols>
    <col min="1" max="1" width="35" style="0" customWidth="1"/>
    <col min="2" max="2" width="17.83203125" style="0" customWidth="1"/>
    <col min="3" max="3" width="36" style="0" customWidth="1"/>
    <col min="4" max="4" width="17.83203125" style="0" customWidth="1"/>
    <col min="5" max="5" width="20.66015625" style="0" customWidth="1"/>
    <col min="6" max="7" width="19.16015625" style="0" customWidth="1"/>
    <col min="8" max="8" width="24.33203125" style="0" customWidth="1"/>
  </cols>
  <sheetData>
    <row r="1" spans="1:8" ht="20.25" customHeight="1">
      <c r="A1" s="53"/>
      <c r="B1" s="53"/>
      <c r="C1" s="53"/>
      <c r="D1" s="53"/>
      <c r="E1" s="53"/>
      <c r="F1" s="53"/>
      <c r="G1" s="53"/>
      <c r="H1" s="16" t="s">
        <v>107</v>
      </c>
    </row>
    <row r="2" spans="1:8" ht="20.25" customHeight="1">
      <c r="A2" s="108" t="s">
        <v>108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54" t="s">
        <v>2</v>
      </c>
      <c r="B3" s="55"/>
      <c r="C3" s="26"/>
      <c r="D3" s="26"/>
      <c r="E3" s="26"/>
      <c r="F3" s="26"/>
      <c r="G3" s="26"/>
      <c r="H3" s="16" t="s">
        <v>3</v>
      </c>
    </row>
    <row r="4" spans="1:8" ht="24" customHeight="1">
      <c r="A4" s="109" t="s">
        <v>4</v>
      </c>
      <c r="B4" s="110"/>
      <c r="C4" s="109" t="s">
        <v>5</v>
      </c>
      <c r="D4" s="131"/>
      <c r="E4" s="131"/>
      <c r="F4" s="131"/>
      <c r="G4" s="131"/>
      <c r="H4" s="110"/>
    </row>
    <row r="5" spans="1:8" ht="24" customHeight="1">
      <c r="A5" s="56" t="s">
        <v>6</v>
      </c>
      <c r="B5" s="57" t="s">
        <v>7</v>
      </c>
      <c r="C5" s="56" t="s">
        <v>6</v>
      </c>
      <c r="D5" s="56" t="s">
        <v>57</v>
      </c>
      <c r="E5" s="57" t="s">
        <v>109</v>
      </c>
      <c r="F5" s="58" t="s">
        <v>110</v>
      </c>
      <c r="G5" s="57" t="s">
        <v>111</v>
      </c>
      <c r="H5" s="58" t="s">
        <v>112</v>
      </c>
    </row>
    <row r="6" spans="1:8" ht="24" customHeight="1">
      <c r="A6" s="59" t="s">
        <v>113</v>
      </c>
      <c r="B6" s="60">
        <f>SUM(B7:B9)</f>
        <v>2474.84</v>
      </c>
      <c r="C6" s="61" t="s">
        <v>114</v>
      </c>
      <c r="D6" s="60">
        <f aca="true" t="shared" si="0" ref="D6:D36">SUM(E6:H6)</f>
        <v>2474.84</v>
      </c>
      <c r="E6" s="62">
        <f>SUM(E7:E36)</f>
        <v>2474.84</v>
      </c>
      <c r="F6" s="63"/>
      <c r="G6" s="64">
        <f>SUM(G7:G36)</f>
        <v>0</v>
      </c>
      <c r="H6" s="65">
        <f>SUM(H7:H36)</f>
        <v>0</v>
      </c>
    </row>
    <row r="7" spans="1:8" ht="24" customHeight="1">
      <c r="A7" s="59" t="s">
        <v>115</v>
      </c>
      <c r="B7" s="60">
        <v>2474.84</v>
      </c>
      <c r="C7" s="61" t="s">
        <v>116</v>
      </c>
      <c r="D7" s="60">
        <f t="shared" si="0"/>
        <v>1988.46</v>
      </c>
      <c r="E7" s="62">
        <v>1988.46</v>
      </c>
      <c r="F7" s="66"/>
      <c r="G7" s="67">
        <v>0</v>
      </c>
      <c r="H7" s="68">
        <v>0</v>
      </c>
    </row>
    <row r="8" spans="1:8" ht="15" customHeight="1">
      <c r="A8" s="59" t="s">
        <v>117</v>
      </c>
      <c r="B8" s="60">
        <v>0</v>
      </c>
      <c r="C8" s="61" t="s">
        <v>118</v>
      </c>
      <c r="D8" s="60">
        <f t="shared" si="0"/>
        <v>0</v>
      </c>
      <c r="E8" s="62">
        <v>0</v>
      </c>
      <c r="F8" s="66"/>
      <c r="G8" s="69">
        <v>0</v>
      </c>
      <c r="H8" s="60">
        <v>0</v>
      </c>
    </row>
    <row r="9" spans="1:8" ht="15" customHeight="1">
      <c r="A9" s="59" t="s">
        <v>119</v>
      </c>
      <c r="B9" s="60">
        <v>0</v>
      </c>
      <c r="C9" s="61" t="s">
        <v>120</v>
      </c>
      <c r="D9" s="60">
        <f t="shared" si="0"/>
        <v>0</v>
      </c>
      <c r="E9" s="62">
        <v>0</v>
      </c>
      <c r="F9" s="66"/>
      <c r="G9" s="69">
        <v>0</v>
      </c>
      <c r="H9" s="60">
        <v>0</v>
      </c>
    </row>
    <row r="10" spans="1:8" ht="15" customHeight="1">
      <c r="A10" s="59" t="s">
        <v>121</v>
      </c>
      <c r="B10" s="60">
        <f>SUM(B11:B14)</f>
        <v>0</v>
      </c>
      <c r="C10" s="61" t="s">
        <v>122</v>
      </c>
      <c r="D10" s="60">
        <f t="shared" si="0"/>
        <v>0</v>
      </c>
      <c r="E10" s="62">
        <v>0</v>
      </c>
      <c r="F10" s="66"/>
      <c r="G10" s="69">
        <v>0</v>
      </c>
      <c r="H10" s="60">
        <v>0</v>
      </c>
    </row>
    <row r="11" spans="1:8" ht="24" customHeight="1">
      <c r="A11" s="59" t="s">
        <v>115</v>
      </c>
      <c r="B11" s="60">
        <v>0</v>
      </c>
      <c r="C11" s="61" t="s">
        <v>123</v>
      </c>
      <c r="D11" s="60">
        <f t="shared" si="0"/>
        <v>20</v>
      </c>
      <c r="E11" s="62">
        <v>20</v>
      </c>
      <c r="F11" s="66"/>
      <c r="G11" s="69">
        <v>0</v>
      </c>
      <c r="H11" s="60">
        <v>0</v>
      </c>
    </row>
    <row r="12" spans="1:8" ht="15" customHeight="1">
      <c r="A12" s="59" t="s">
        <v>117</v>
      </c>
      <c r="B12" s="60">
        <v>0</v>
      </c>
      <c r="C12" s="61" t="s">
        <v>124</v>
      </c>
      <c r="D12" s="60">
        <f t="shared" si="0"/>
        <v>0</v>
      </c>
      <c r="E12" s="62">
        <v>0</v>
      </c>
      <c r="F12" s="66"/>
      <c r="G12" s="69">
        <v>0</v>
      </c>
      <c r="H12" s="60">
        <v>0</v>
      </c>
    </row>
    <row r="13" spans="1:8" ht="15" customHeight="1">
      <c r="A13" s="59" t="s">
        <v>119</v>
      </c>
      <c r="B13" s="60">
        <v>0</v>
      </c>
      <c r="C13" s="61" t="s">
        <v>125</v>
      </c>
      <c r="D13" s="60">
        <f t="shared" si="0"/>
        <v>0</v>
      </c>
      <c r="E13" s="62">
        <v>0</v>
      </c>
      <c r="F13" s="66"/>
      <c r="G13" s="69">
        <v>0</v>
      </c>
      <c r="H13" s="60">
        <v>0</v>
      </c>
    </row>
    <row r="14" spans="1:8" ht="24" customHeight="1">
      <c r="A14" s="59" t="s">
        <v>126</v>
      </c>
      <c r="B14" s="60">
        <v>0</v>
      </c>
      <c r="C14" s="61" t="s">
        <v>127</v>
      </c>
      <c r="D14" s="60">
        <f t="shared" si="0"/>
        <v>128.17</v>
      </c>
      <c r="E14" s="62">
        <v>128.17</v>
      </c>
      <c r="F14" s="66"/>
      <c r="G14" s="69">
        <v>0</v>
      </c>
      <c r="H14" s="60">
        <v>0</v>
      </c>
    </row>
    <row r="15" spans="1:8" ht="15" customHeight="1">
      <c r="A15" s="70"/>
      <c r="B15" s="60"/>
      <c r="C15" s="71" t="s">
        <v>128</v>
      </c>
      <c r="D15" s="60">
        <f t="shared" si="0"/>
        <v>0</v>
      </c>
      <c r="E15" s="62">
        <v>0</v>
      </c>
      <c r="F15" s="66"/>
      <c r="G15" s="69">
        <v>0</v>
      </c>
      <c r="H15" s="60">
        <v>0</v>
      </c>
    </row>
    <row r="16" spans="1:8" ht="24" customHeight="1">
      <c r="A16" s="70"/>
      <c r="B16" s="60"/>
      <c r="C16" s="71" t="s">
        <v>129</v>
      </c>
      <c r="D16" s="60">
        <f t="shared" si="0"/>
        <v>117.97</v>
      </c>
      <c r="E16" s="62">
        <v>117.97</v>
      </c>
      <c r="F16" s="66"/>
      <c r="G16" s="69">
        <v>0</v>
      </c>
      <c r="H16" s="60">
        <v>0</v>
      </c>
    </row>
    <row r="17" spans="1:8" ht="15" customHeight="1">
      <c r="A17" s="70"/>
      <c r="B17" s="60"/>
      <c r="C17" s="71" t="s">
        <v>130</v>
      </c>
      <c r="D17" s="60">
        <f t="shared" si="0"/>
        <v>0</v>
      </c>
      <c r="E17" s="62">
        <v>0</v>
      </c>
      <c r="F17" s="66"/>
      <c r="G17" s="69">
        <v>0</v>
      </c>
      <c r="H17" s="60">
        <v>0</v>
      </c>
    </row>
    <row r="18" spans="1:8" ht="15" customHeight="1">
      <c r="A18" s="70"/>
      <c r="B18" s="60"/>
      <c r="C18" s="71" t="s">
        <v>131</v>
      </c>
      <c r="D18" s="60">
        <f t="shared" si="0"/>
        <v>0</v>
      </c>
      <c r="E18" s="62">
        <v>0</v>
      </c>
      <c r="F18" s="66"/>
      <c r="G18" s="69">
        <v>0</v>
      </c>
      <c r="H18" s="60">
        <v>0</v>
      </c>
    </row>
    <row r="19" spans="1:8" ht="15" customHeight="1">
      <c r="A19" s="70"/>
      <c r="B19" s="60"/>
      <c r="C19" s="71" t="s">
        <v>132</v>
      </c>
      <c r="D19" s="60">
        <f t="shared" si="0"/>
        <v>0</v>
      </c>
      <c r="E19" s="62">
        <v>0</v>
      </c>
      <c r="F19" s="66"/>
      <c r="G19" s="69">
        <v>0</v>
      </c>
      <c r="H19" s="60">
        <v>0</v>
      </c>
    </row>
    <row r="20" spans="1:8" ht="15" customHeight="1">
      <c r="A20" s="70"/>
      <c r="B20" s="60"/>
      <c r="C20" s="71" t="s">
        <v>133</v>
      </c>
      <c r="D20" s="60">
        <f t="shared" si="0"/>
        <v>0</v>
      </c>
      <c r="E20" s="62">
        <v>0</v>
      </c>
      <c r="F20" s="66"/>
      <c r="G20" s="69">
        <v>0</v>
      </c>
      <c r="H20" s="60">
        <v>0</v>
      </c>
    </row>
    <row r="21" spans="1:8" ht="15" customHeight="1">
      <c r="A21" s="70"/>
      <c r="B21" s="60"/>
      <c r="C21" s="71" t="s">
        <v>134</v>
      </c>
      <c r="D21" s="60">
        <f t="shared" si="0"/>
        <v>0</v>
      </c>
      <c r="E21" s="62">
        <v>0</v>
      </c>
      <c r="F21" s="66"/>
      <c r="G21" s="69">
        <v>0</v>
      </c>
      <c r="H21" s="60">
        <v>0</v>
      </c>
    </row>
    <row r="22" spans="1:8" ht="15" customHeight="1">
      <c r="A22" s="70"/>
      <c r="B22" s="60"/>
      <c r="C22" s="71" t="s">
        <v>135</v>
      </c>
      <c r="D22" s="60">
        <f t="shared" si="0"/>
        <v>0</v>
      </c>
      <c r="E22" s="62">
        <v>0</v>
      </c>
      <c r="F22" s="66"/>
      <c r="G22" s="69">
        <v>0</v>
      </c>
      <c r="H22" s="60">
        <v>0</v>
      </c>
    </row>
    <row r="23" spans="1:8" ht="15" customHeight="1">
      <c r="A23" s="70"/>
      <c r="B23" s="60"/>
      <c r="C23" s="71" t="s">
        <v>136</v>
      </c>
      <c r="D23" s="60">
        <f t="shared" si="0"/>
        <v>0</v>
      </c>
      <c r="E23" s="62">
        <v>0</v>
      </c>
      <c r="F23" s="66"/>
      <c r="G23" s="69">
        <v>0</v>
      </c>
      <c r="H23" s="60">
        <v>0</v>
      </c>
    </row>
    <row r="24" spans="1:8" ht="15" customHeight="1">
      <c r="A24" s="70"/>
      <c r="B24" s="60"/>
      <c r="C24" s="72" t="s">
        <v>137</v>
      </c>
      <c r="D24" s="60">
        <f t="shared" si="0"/>
        <v>0</v>
      </c>
      <c r="E24" s="62">
        <v>0</v>
      </c>
      <c r="F24" s="66"/>
      <c r="G24" s="69">
        <v>0</v>
      </c>
      <c r="H24" s="60">
        <v>0</v>
      </c>
    </row>
    <row r="25" spans="1:8" ht="15" customHeight="1">
      <c r="A25" s="73"/>
      <c r="B25" s="65"/>
      <c r="C25" s="74" t="s">
        <v>138</v>
      </c>
      <c r="D25" s="65">
        <f t="shared" si="0"/>
        <v>0</v>
      </c>
      <c r="E25" s="75">
        <v>0</v>
      </c>
      <c r="F25" s="66"/>
      <c r="G25" s="64">
        <v>0</v>
      </c>
      <c r="H25" s="65">
        <v>0</v>
      </c>
    </row>
    <row r="26" spans="1:8" ht="24" customHeight="1">
      <c r="A26" s="59"/>
      <c r="B26" s="65"/>
      <c r="C26" s="74" t="s">
        <v>139</v>
      </c>
      <c r="D26" s="65">
        <f t="shared" si="0"/>
        <v>220.24</v>
      </c>
      <c r="E26" s="75">
        <v>220.24</v>
      </c>
      <c r="F26" s="66"/>
      <c r="G26" s="64">
        <v>0</v>
      </c>
      <c r="H26" s="65">
        <v>0</v>
      </c>
    </row>
    <row r="27" spans="1:8" ht="15" customHeight="1">
      <c r="A27" s="59"/>
      <c r="B27" s="65"/>
      <c r="C27" s="74" t="s">
        <v>140</v>
      </c>
      <c r="D27" s="65">
        <f t="shared" si="0"/>
        <v>0</v>
      </c>
      <c r="E27" s="75">
        <v>0</v>
      </c>
      <c r="F27" s="66"/>
      <c r="G27" s="64">
        <v>0</v>
      </c>
      <c r="H27" s="65">
        <v>0</v>
      </c>
    </row>
    <row r="28" spans="1:8" ht="15" customHeight="1">
      <c r="A28" s="59"/>
      <c r="B28" s="65"/>
      <c r="C28" s="74" t="s">
        <v>141</v>
      </c>
      <c r="D28" s="65">
        <f t="shared" si="0"/>
        <v>0</v>
      </c>
      <c r="E28" s="75">
        <v>0</v>
      </c>
      <c r="F28" s="63"/>
      <c r="G28" s="64">
        <v>0</v>
      </c>
      <c r="H28" s="65">
        <v>0</v>
      </c>
    </row>
    <row r="29" spans="1:8" ht="15" customHeight="1">
      <c r="A29" s="59"/>
      <c r="B29" s="65"/>
      <c r="C29" s="74" t="s">
        <v>142</v>
      </c>
      <c r="D29" s="65">
        <f t="shared" si="0"/>
        <v>0</v>
      </c>
      <c r="E29" s="75">
        <v>0</v>
      </c>
      <c r="F29" s="63"/>
      <c r="G29" s="64">
        <v>0</v>
      </c>
      <c r="H29" s="65">
        <v>0</v>
      </c>
    </row>
    <row r="30" spans="1:8" ht="15" customHeight="1">
      <c r="A30" s="76"/>
      <c r="B30" s="77"/>
      <c r="C30" s="78" t="s">
        <v>143</v>
      </c>
      <c r="D30" s="68">
        <f t="shared" si="0"/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ht="15" customHeight="1">
      <c r="A31" s="80"/>
      <c r="B31" s="62"/>
      <c r="C31" s="81" t="s">
        <v>144</v>
      </c>
      <c r="D31" s="60">
        <f t="shared" si="0"/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 ht="15" customHeight="1">
      <c r="A32" s="83"/>
      <c r="B32" s="65"/>
      <c r="C32" s="84" t="s">
        <v>145</v>
      </c>
      <c r="D32" s="65">
        <f t="shared" si="0"/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 customHeight="1">
      <c r="A33" s="83"/>
      <c r="B33" s="65"/>
      <c r="C33" s="84" t="s">
        <v>146</v>
      </c>
      <c r="D33" s="65">
        <f t="shared" si="0"/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ht="15" customHeight="1">
      <c r="A34" s="83"/>
      <c r="B34" s="65"/>
      <c r="C34" s="84" t="s">
        <v>147</v>
      </c>
      <c r="D34" s="65">
        <f t="shared" si="0"/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 customHeight="1">
      <c r="A35" s="83"/>
      <c r="B35" s="65"/>
      <c r="C35" s="84" t="s">
        <v>148</v>
      </c>
      <c r="D35" s="65">
        <f t="shared" si="0"/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15" customHeight="1">
      <c r="A36" s="83"/>
      <c r="B36" s="65"/>
      <c r="C36" s="84" t="s">
        <v>149</v>
      </c>
      <c r="D36" s="65">
        <f t="shared" si="0"/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2" customHeight="1">
      <c r="A37" s="85"/>
      <c r="B37" s="86"/>
      <c r="C37" s="85"/>
      <c r="D37" s="86"/>
      <c r="E37" s="65"/>
      <c r="F37" s="65"/>
      <c r="G37" s="65" t="s">
        <v>36</v>
      </c>
      <c r="H37" s="65"/>
    </row>
    <row r="38" spans="1:8" ht="19.5" customHeight="1">
      <c r="A38" s="83"/>
      <c r="B38" s="65"/>
      <c r="C38" s="83" t="s">
        <v>150</v>
      </c>
      <c r="D38" s="65">
        <f>SUM(E38:H38)</f>
        <v>0</v>
      </c>
      <c r="E38" s="65">
        <f>SUM(B7,B11)-SUM(E6)</f>
        <v>0</v>
      </c>
      <c r="F38" s="65">
        <f>SUM(B8,B12)-SUM(F6)</f>
        <v>0</v>
      </c>
      <c r="G38" s="65">
        <f>SUM(B9,B13)-SUM(G6)</f>
        <v>0</v>
      </c>
      <c r="H38" s="65">
        <f>SUM(B14)-SUM(H6)</f>
        <v>0</v>
      </c>
    </row>
    <row r="39" spans="1:8" ht="12" customHeight="1">
      <c r="A39" s="83"/>
      <c r="B39" s="87"/>
      <c r="C39" s="83"/>
      <c r="D39" s="86"/>
      <c r="E39" s="65"/>
      <c r="F39" s="65"/>
      <c r="G39" s="65"/>
      <c r="H39" s="65"/>
    </row>
    <row r="40" spans="1:8" ht="24" customHeight="1">
      <c r="A40" s="85" t="s">
        <v>52</v>
      </c>
      <c r="B40" s="87">
        <f>SUM(B6,B10)</f>
        <v>2474.84</v>
      </c>
      <c r="C40" s="85" t="s">
        <v>53</v>
      </c>
      <c r="D40" s="86">
        <f>SUM(D7:D38)</f>
        <v>2474.84</v>
      </c>
      <c r="E40" s="86">
        <f>SUM(E7:E38)</f>
        <v>2474.84</v>
      </c>
      <c r="F40" s="86">
        <f>SUM(F7:F38)</f>
        <v>0</v>
      </c>
      <c r="G40" s="86">
        <f>SUM(G7:G38)</f>
        <v>0</v>
      </c>
      <c r="H40" s="8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" right="0" top="0.5902777777777778" bottom="0.5902777777777778" header="0.5118055555555555" footer="0.5118055555555555"/>
  <pageSetup errors="blank" horizontalDpi="600" verticalDpi="600" orientation="landscape" paperSize="9" scale="7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zoomScalePageLayoutView="0" workbookViewId="0" topLeftCell="A1">
      <selection activeCell="AF10" sqref="AF1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27" style="0" customWidth="1"/>
    <col min="5" max="5" width="15.83203125" style="0" customWidth="1"/>
    <col min="6" max="9" width="11.66015625" style="0" customWidth="1"/>
    <col min="10" max="41" width="6.16015625" style="0" customWidth="1"/>
  </cols>
  <sheetData>
    <row r="1" spans="1:41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O1" s="12" t="s">
        <v>151</v>
      </c>
    </row>
    <row r="2" spans="1:41" ht="19.5" customHeight="1">
      <c r="A2" s="108" t="s">
        <v>152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13" t="s">
        <v>2</v>
      </c>
      <c r="B3" s="14"/>
      <c r="C3" s="14"/>
      <c r="D3" s="14"/>
      <c r="E3" s="47"/>
      <c r="F3" s="47"/>
      <c r="G3" s="47"/>
      <c r="H3" s="47"/>
      <c r="I3" s="47"/>
      <c r="J3" s="47"/>
      <c r="K3" s="47"/>
      <c r="L3" s="47"/>
      <c r="M3" s="47"/>
      <c r="N3" s="47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44"/>
      <c r="AJ3" s="44"/>
      <c r="AK3" s="44"/>
      <c r="AL3" s="44"/>
      <c r="AO3" s="16" t="s">
        <v>3</v>
      </c>
    </row>
    <row r="4" spans="1:41" ht="19.5" customHeight="1">
      <c r="A4" s="111" t="s">
        <v>56</v>
      </c>
      <c r="B4" s="112"/>
      <c r="C4" s="112"/>
      <c r="D4" s="113"/>
      <c r="E4" s="147" t="s">
        <v>153</v>
      </c>
      <c r="F4" s="139" t="s">
        <v>154</v>
      </c>
      <c r="G4" s="140"/>
      <c r="H4" s="140"/>
      <c r="I4" s="140"/>
      <c r="J4" s="140"/>
      <c r="K4" s="140"/>
      <c r="L4" s="140"/>
      <c r="M4" s="140"/>
      <c r="N4" s="140"/>
      <c r="O4" s="141"/>
      <c r="P4" s="139" t="s">
        <v>155</v>
      </c>
      <c r="Q4" s="140"/>
      <c r="R4" s="140"/>
      <c r="S4" s="140"/>
      <c r="T4" s="140"/>
      <c r="U4" s="140"/>
      <c r="V4" s="140"/>
      <c r="W4" s="140"/>
      <c r="X4" s="140"/>
      <c r="Y4" s="141"/>
      <c r="Z4" s="139" t="s">
        <v>156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1"/>
    </row>
    <row r="5" spans="1:41" s="42" customFormat="1" ht="30.75" customHeight="1">
      <c r="A5" s="142" t="s">
        <v>67</v>
      </c>
      <c r="B5" s="143"/>
      <c r="C5" s="118" t="s">
        <v>68</v>
      </c>
      <c r="D5" s="120" t="s">
        <v>106</v>
      </c>
      <c r="E5" s="128"/>
      <c r="F5" s="149" t="s">
        <v>57</v>
      </c>
      <c r="G5" s="144" t="s">
        <v>157</v>
      </c>
      <c r="H5" s="145"/>
      <c r="I5" s="146"/>
      <c r="J5" s="144" t="s">
        <v>158</v>
      </c>
      <c r="K5" s="145"/>
      <c r="L5" s="146"/>
      <c r="M5" s="144" t="s">
        <v>159</v>
      </c>
      <c r="N5" s="145"/>
      <c r="O5" s="146"/>
      <c r="P5" s="151" t="s">
        <v>57</v>
      </c>
      <c r="Q5" s="144" t="s">
        <v>157</v>
      </c>
      <c r="R5" s="145"/>
      <c r="S5" s="146"/>
      <c r="T5" s="144" t="s">
        <v>158</v>
      </c>
      <c r="U5" s="145"/>
      <c r="V5" s="146"/>
      <c r="W5" s="144" t="s">
        <v>159</v>
      </c>
      <c r="X5" s="145"/>
      <c r="Y5" s="146"/>
      <c r="Z5" s="149" t="s">
        <v>57</v>
      </c>
      <c r="AA5" s="144" t="s">
        <v>157</v>
      </c>
      <c r="AB5" s="145"/>
      <c r="AC5" s="146"/>
      <c r="AD5" s="144" t="s">
        <v>158</v>
      </c>
      <c r="AE5" s="145"/>
      <c r="AF5" s="146"/>
      <c r="AG5" s="144" t="s">
        <v>159</v>
      </c>
      <c r="AH5" s="145"/>
      <c r="AI5" s="146"/>
      <c r="AJ5" s="144" t="s">
        <v>160</v>
      </c>
      <c r="AK5" s="145"/>
      <c r="AL5" s="146"/>
      <c r="AM5" s="144" t="s">
        <v>112</v>
      </c>
      <c r="AN5" s="145"/>
      <c r="AO5" s="146"/>
    </row>
    <row r="6" spans="1:41" ht="29.25" customHeight="1">
      <c r="A6" s="48" t="s">
        <v>77</v>
      </c>
      <c r="B6" s="48" t="s">
        <v>78</v>
      </c>
      <c r="C6" s="119"/>
      <c r="D6" s="119"/>
      <c r="E6" s="148"/>
      <c r="F6" s="150"/>
      <c r="G6" s="32" t="s">
        <v>72</v>
      </c>
      <c r="H6" s="49" t="s">
        <v>102</v>
      </c>
      <c r="I6" s="49" t="s">
        <v>103</v>
      </c>
      <c r="J6" s="32" t="s">
        <v>72</v>
      </c>
      <c r="K6" s="49" t="s">
        <v>102</v>
      </c>
      <c r="L6" s="49" t="s">
        <v>103</v>
      </c>
      <c r="M6" s="32" t="s">
        <v>72</v>
      </c>
      <c r="N6" s="49" t="s">
        <v>102</v>
      </c>
      <c r="O6" s="34" t="s">
        <v>103</v>
      </c>
      <c r="P6" s="150"/>
      <c r="Q6" s="52" t="s">
        <v>72</v>
      </c>
      <c r="R6" s="22" t="s">
        <v>102</v>
      </c>
      <c r="S6" s="22" t="s">
        <v>103</v>
      </c>
      <c r="T6" s="52" t="s">
        <v>72</v>
      </c>
      <c r="U6" s="22" t="s">
        <v>102</v>
      </c>
      <c r="V6" s="21" t="s">
        <v>103</v>
      </c>
      <c r="W6" s="17" t="s">
        <v>72</v>
      </c>
      <c r="X6" s="52" t="s">
        <v>102</v>
      </c>
      <c r="Y6" s="22" t="s">
        <v>103</v>
      </c>
      <c r="Z6" s="150"/>
      <c r="AA6" s="32" t="s">
        <v>72</v>
      </c>
      <c r="AB6" s="48" t="s">
        <v>102</v>
      </c>
      <c r="AC6" s="48" t="s">
        <v>103</v>
      </c>
      <c r="AD6" s="32" t="s">
        <v>72</v>
      </c>
      <c r="AE6" s="48" t="s">
        <v>102</v>
      </c>
      <c r="AF6" s="48" t="s">
        <v>103</v>
      </c>
      <c r="AG6" s="32" t="s">
        <v>72</v>
      </c>
      <c r="AH6" s="49" t="s">
        <v>102</v>
      </c>
      <c r="AI6" s="49" t="s">
        <v>103</v>
      </c>
      <c r="AJ6" s="32" t="s">
        <v>72</v>
      </c>
      <c r="AK6" s="49" t="s">
        <v>102</v>
      </c>
      <c r="AL6" s="49" t="s">
        <v>103</v>
      </c>
      <c r="AM6" s="32" t="s">
        <v>72</v>
      </c>
      <c r="AN6" s="49" t="s">
        <v>102</v>
      </c>
      <c r="AO6" s="49" t="s">
        <v>103</v>
      </c>
    </row>
    <row r="7" spans="1:41" ht="24.75" customHeight="1">
      <c r="A7" s="23" t="s">
        <v>36</v>
      </c>
      <c r="B7" s="23" t="s">
        <v>36</v>
      </c>
      <c r="C7" s="23" t="s">
        <v>36</v>
      </c>
      <c r="D7" s="23" t="s">
        <v>57</v>
      </c>
      <c r="E7" s="36">
        <f aca="true" t="shared" si="0" ref="E7:E25">SUM(F7,P7,Z7)</f>
        <v>2474.84</v>
      </c>
      <c r="F7" s="36">
        <f aca="true" t="shared" si="1" ref="F7:F25">SUM(G7,J7,M7)</f>
        <v>2474.84</v>
      </c>
      <c r="G7" s="36">
        <f aca="true" t="shared" si="2" ref="G7:G25">SUM(H7:I7)</f>
        <v>2474.84</v>
      </c>
      <c r="H7" s="36">
        <v>1741.27</v>
      </c>
      <c r="I7" s="24">
        <v>733.57</v>
      </c>
      <c r="J7" s="36">
        <f aca="true" t="shared" si="3" ref="J7:J25">SUM(K7:L7)</f>
        <v>0</v>
      </c>
      <c r="K7" s="36">
        <v>0</v>
      </c>
      <c r="L7" s="24">
        <v>0</v>
      </c>
      <c r="M7" s="36">
        <f aca="true" t="shared" si="4" ref="M7:M25">SUM(N7:O7)</f>
        <v>0</v>
      </c>
      <c r="N7" s="36">
        <v>0</v>
      </c>
      <c r="O7" s="24">
        <v>0</v>
      </c>
      <c r="P7" s="25">
        <f aca="true" t="shared" si="5" ref="P7:P25">SUM(Q7,T7,W7)</f>
        <v>0</v>
      </c>
      <c r="Q7" s="36">
        <f aca="true" t="shared" si="6" ref="Q7:Q25">SUM(R7:S7)</f>
        <v>0</v>
      </c>
      <c r="R7" s="36">
        <v>0</v>
      </c>
      <c r="S7" s="24">
        <v>0</v>
      </c>
      <c r="T7" s="36">
        <f aca="true" t="shared" si="7" ref="T7:T25">SUM(U7:V7)</f>
        <v>0</v>
      </c>
      <c r="U7" s="36">
        <v>0</v>
      </c>
      <c r="V7" s="36">
        <v>0</v>
      </c>
      <c r="W7" s="36">
        <f aca="true" t="shared" si="8" ref="W7:W25">SUM(X7:Y7)</f>
        <v>0</v>
      </c>
      <c r="X7" s="36">
        <v>0</v>
      </c>
      <c r="Y7" s="24">
        <v>0</v>
      </c>
      <c r="Z7" s="25">
        <f aca="true" t="shared" si="9" ref="Z7:Z25">SUM(AA7,AD7,AG7,AJ7,AM7)</f>
        <v>0</v>
      </c>
      <c r="AA7" s="36">
        <f aca="true" t="shared" si="10" ref="AA7:AA25">SUM(AB7:AC7)</f>
        <v>0</v>
      </c>
      <c r="AB7" s="36">
        <v>0</v>
      </c>
      <c r="AC7" s="24">
        <v>0</v>
      </c>
      <c r="AD7" s="36">
        <f aca="true" t="shared" si="11" ref="AD7:AD25">SUM(AE7:AF7)</f>
        <v>0</v>
      </c>
      <c r="AE7" s="36">
        <v>0</v>
      </c>
      <c r="AF7" s="24">
        <v>0</v>
      </c>
      <c r="AG7" s="36">
        <f aca="true" t="shared" si="12" ref="AG7:AG25">SUM(AH7:AI7)</f>
        <v>0</v>
      </c>
      <c r="AH7" s="36">
        <v>0</v>
      </c>
      <c r="AI7" s="24">
        <v>0</v>
      </c>
      <c r="AJ7" s="36">
        <f aca="true" t="shared" si="13" ref="AJ7:AJ25">SUM(AK7:AL7)</f>
        <v>0</v>
      </c>
      <c r="AK7" s="36">
        <v>0</v>
      </c>
      <c r="AL7" s="24">
        <v>0</v>
      </c>
      <c r="AM7" s="36">
        <f aca="true" t="shared" si="14" ref="AM7:AM25">SUM(AN7:AO7)</f>
        <v>0</v>
      </c>
      <c r="AN7" s="36">
        <v>0</v>
      </c>
      <c r="AO7" s="24">
        <v>0</v>
      </c>
    </row>
    <row r="8" spans="1:41" ht="24.75" customHeight="1">
      <c r="A8" s="23" t="s">
        <v>36</v>
      </c>
      <c r="B8" s="23" t="s">
        <v>161</v>
      </c>
      <c r="C8" s="23" t="s">
        <v>36</v>
      </c>
      <c r="D8" s="23" t="s">
        <v>162</v>
      </c>
      <c r="E8" s="36">
        <f t="shared" si="0"/>
        <v>1274.18</v>
      </c>
      <c r="F8" s="36">
        <f t="shared" si="1"/>
        <v>1274.18</v>
      </c>
      <c r="G8" s="36">
        <f t="shared" si="2"/>
        <v>1274.18</v>
      </c>
      <c r="H8" s="36">
        <v>1274.18</v>
      </c>
      <c r="I8" s="24">
        <v>0</v>
      </c>
      <c r="J8" s="36">
        <f t="shared" si="3"/>
        <v>0</v>
      </c>
      <c r="K8" s="36">
        <v>0</v>
      </c>
      <c r="L8" s="24">
        <v>0</v>
      </c>
      <c r="M8" s="36">
        <f t="shared" si="4"/>
        <v>0</v>
      </c>
      <c r="N8" s="36">
        <v>0</v>
      </c>
      <c r="O8" s="24">
        <v>0</v>
      </c>
      <c r="P8" s="25">
        <f t="shared" si="5"/>
        <v>0</v>
      </c>
      <c r="Q8" s="36">
        <f t="shared" si="6"/>
        <v>0</v>
      </c>
      <c r="R8" s="36">
        <v>0</v>
      </c>
      <c r="S8" s="24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24">
        <v>0</v>
      </c>
      <c r="Z8" s="25">
        <f t="shared" si="9"/>
        <v>0</v>
      </c>
      <c r="AA8" s="36">
        <f t="shared" si="10"/>
        <v>0</v>
      </c>
      <c r="AB8" s="36">
        <v>0</v>
      </c>
      <c r="AC8" s="24">
        <v>0</v>
      </c>
      <c r="AD8" s="36">
        <f t="shared" si="11"/>
        <v>0</v>
      </c>
      <c r="AE8" s="36">
        <v>0</v>
      </c>
      <c r="AF8" s="24">
        <v>0</v>
      </c>
      <c r="AG8" s="36">
        <f t="shared" si="12"/>
        <v>0</v>
      </c>
      <c r="AH8" s="36">
        <v>0</v>
      </c>
      <c r="AI8" s="24">
        <v>0</v>
      </c>
      <c r="AJ8" s="36">
        <f t="shared" si="13"/>
        <v>0</v>
      </c>
      <c r="AK8" s="36">
        <v>0</v>
      </c>
      <c r="AL8" s="24">
        <v>0</v>
      </c>
      <c r="AM8" s="36">
        <f t="shared" si="14"/>
        <v>0</v>
      </c>
      <c r="AN8" s="36">
        <v>0</v>
      </c>
      <c r="AO8" s="24">
        <v>0</v>
      </c>
    </row>
    <row r="9" spans="1:41" ht="24.75" customHeight="1">
      <c r="A9" s="23" t="s">
        <v>161</v>
      </c>
      <c r="B9" s="23" t="s">
        <v>163</v>
      </c>
      <c r="C9" s="23" t="s">
        <v>83</v>
      </c>
      <c r="D9" s="23" t="s">
        <v>164</v>
      </c>
      <c r="E9" s="36">
        <f t="shared" si="0"/>
        <v>887.47</v>
      </c>
      <c r="F9" s="36">
        <f t="shared" si="1"/>
        <v>887.47</v>
      </c>
      <c r="G9" s="36">
        <f t="shared" si="2"/>
        <v>887.47</v>
      </c>
      <c r="H9" s="36">
        <v>887.47</v>
      </c>
      <c r="I9" s="24">
        <v>0</v>
      </c>
      <c r="J9" s="36">
        <f t="shared" si="3"/>
        <v>0</v>
      </c>
      <c r="K9" s="36">
        <v>0</v>
      </c>
      <c r="L9" s="24">
        <v>0</v>
      </c>
      <c r="M9" s="36">
        <f t="shared" si="4"/>
        <v>0</v>
      </c>
      <c r="N9" s="36">
        <v>0</v>
      </c>
      <c r="O9" s="24">
        <v>0</v>
      </c>
      <c r="P9" s="25">
        <f t="shared" si="5"/>
        <v>0</v>
      </c>
      <c r="Q9" s="36">
        <f t="shared" si="6"/>
        <v>0</v>
      </c>
      <c r="R9" s="36">
        <v>0</v>
      </c>
      <c r="S9" s="24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24">
        <v>0</v>
      </c>
      <c r="Z9" s="25">
        <f t="shared" si="9"/>
        <v>0</v>
      </c>
      <c r="AA9" s="36">
        <f t="shared" si="10"/>
        <v>0</v>
      </c>
      <c r="AB9" s="36">
        <v>0</v>
      </c>
      <c r="AC9" s="24">
        <v>0</v>
      </c>
      <c r="AD9" s="36">
        <f t="shared" si="11"/>
        <v>0</v>
      </c>
      <c r="AE9" s="36">
        <v>0</v>
      </c>
      <c r="AF9" s="24">
        <v>0</v>
      </c>
      <c r="AG9" s="36">
        <f t="shared" si="12"/>
        <v>0</v>
      </c>
      <c r="AH9" s="36">
        <v>0</v>
      </c>
      <c r="AI9" s="24">
        <v>0</v>
      </c>
      <c r="AJ9" s="36">
        <f t="shared" si="13"/>
        <v>0</v>
      </c>
      <c r="AK9" s="36">
        <v>0</v>
      </c>
      <c r="AL9" s="24">
        <v>0</v>
      </c>
      <c r="AM9" s="36">
        <f t="shared" si="14"/>
        <v>0</v>
      </c>
      <c r="AN9" s="36">
        <v>0</v>
      </c>
      <c r="AO9" s="24">
        <v>0</v>
      </c>
    </row>
    <row r="10" spans="1:41" ht="24.75" customHeight="1">
      <c r="A10" s="23" t="s">
        <v>161</v>
      </c>
      <c r="B10" s="23" t="s">
        <v>165</v>
      </c>
      <c r="C10" s="23" t="s">
        <v>83</v>
      </c>
      <c r="D10" s="23" t="s">
        <v>166</v>
      </c>
      <c r="E10" s="36">
        <f t="shared" si="0"/>
        <v>245.57</v>
      </c>
      <c r="F10" s="36">
        <f t="shared" si="1"/>
        <v>245.57</v>
      </c>
      <c r="G10" s="36">
        <f t="shared" si="2"/>
        <v>245.57</v>
      </c>
      <c r="H10" s="36">
        <v>245.57</v>
      </c>
      <c r="I10" s="24">
        <v>0</v>
      </c>
      <c r="J10" s="36">
        <f t="shared" si="3"/>
        <v>0</v>
      </c>
      <c r="K10" s="36">
        <v>0</v>
      </c>
      <c r="L10" s="24">
        <v>0</v>
      </c>
      <c r="M10" s="36">
        <f t="shared" si="4"/>
        <v>0</v>
      </c>
      <c r="N10" s="36">
        <v>0</v>
      </c>
      <c r="O10" s="24">
        <v>0</v>
      </c>
      <c r="P10" s="25">
        <f t="shared" si="5"/>
        <v>0</v>
      </c>
      <c r="Q10" s="36">
        <f t="shared" si="6"/>
        <v>0</v>
      </c>
      <c r="R10" s="36">
        <v>0</v>
      </c>
      <c r="S10" s="24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24">
        <v>0</v>
      </c>
      <c r="Z10" s="25">
        <f t="shared" si="9"/>
        <v>0</v>
      </c>
      <c r="AA10" s="36">
        <f t="shared" si="10"/>
        <v>0</v>
      </c>
      <c r="AB10" s="36">
        <v>0</v>
      </c>
      <c r="AC10" s="24">
        <v>0</v>
      </c>
      <c r="AD10" s="36">
        <f t="shared" si="11"/>
        <v>0</v>
      </c>
      <c r="AE10" s="36">
        <v>0</v>
      </c>
      <c r="AF10" s="24">
        <v>0</v>
      </c>
      <c r="AG10" s="36">
        <f t="shared" si="12"/>
        <v>0</v>
      </c>
      <c r="AH10" s="36">
        <v>0</v>
      </c>
      <c r="AI10" s="24">
        <v>0</v>
      </c>
      <c r="AJ10" s="36">
        <f t="shared" si="13"/>
        <v>0</v>
      </c>
      <c r="AK10" s="36">
        <v>0</v>
      </c>
      <c r="AL10" s="24">
        <v>0</v>
      </c>
      <c r="AM10" s="36">
        <f t="shared" si="14"/>
        <v>0</v>
      </c>
      <c r="AN10" s="36">
        <v>0</v>
      </c>
      <c r="AO10" s="24">
        <v>0</v>
      </c>
    </row>
    <row r="11" spans="1:41" ht="24.75" customHeight="1">
      <c r="A11" s="23" t="s">
        <v>161</v>
      </c>
      <c r="B11" s="23" t="s">
        <v>167</v>
      </c>
      <c r="C11" s="23" t="s">
        <v>83</v>
      </c>
      <c r="D11" s="23" t="s">
        <v>168</v>
      </c>
      <c r="E11" s="36">
        <f t="shared" si="0"/>
        <v>130.17</v>
      </c>
      <c r="F11" s="36">
        <f t="shared" si="1"/>
        <v>130.17</v>
      </c>
      <c r="G11" s="36">
        <f t="shared" si="2"/>
        <v>130.17</v>
      </c>
      <c r="H11" s="36">
        <v>130.17</v>
      </c>
      <c r="I11" s="24">
        <v>0</v>
      </c>
      <c r="J11" s="36">
        <f t="shared" si="3"/>
        <v>0</v>
      </c>
      <c r="K11" s="36">
        <v>0</v>
      </c>
      <c r="L11" s="24">
        <v>0</v>
      </c>
      <c r="M11" s="36">
        <f t="shared" si="4"/>
        <v>0</v>
      </c>
      <c r="N11" s="36">
        <v>0</v>
      </c>
      <c r="O11" s="24">
        <v>0</v>
      </c>
      <c r="P11" s="25">
        <f t="shared" si="5"/>
        <v>0</v>
      </c>
      <c r="Q11" s="36">
        <f t="shared" si="6"/>
        <v>0</v>
      </c>
      <c r="R11" s="36">
        <v>0</v>
      </c>
      <c r="S11" s="24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24">
        <v>0</v>
      </c>
      <c r="Z11" s="25">
        <f t="shared" si="9"/>
        <v>0</v>
      </c>
      <c r="AA11" s="36">
        <f t="shared" si="10"/>
        <v>0</v>
      </c>
      <c r="AB11" s="36">
        <v>0</v>
      </c>
      <c r="AC11" s="24">
        <v>0</v>
      </c>
      <c r="AD11" s="36">
        <f t="shared" si="11"/>
        <v>0</v>
      </c>
      <c r="AE11" s="36">
        <v>0</v>
      </c>
      <c r="AF11" s="24">
        <v>0</v>
      </c>
      <c r="AG11" s="36">
        <f t="shared" si="12"/>
        <v>0</v>
      </c>
      <c r="AH11" s="36">
        <v>0</v>
      </c>
      <c r="AI11" s="24">
        <v>0</v>
      </c>
      <c r="AJ11" s="36">
        <f t="shared" si="13"/>
        <v>0</v>
      </c>
      <c r="AK11" s="36">
        <v>0</v>
      </c>
      <c r="AL11" s="24">
        <v>0</v>
      </c>
      <c r="AM11" s="36">
        <f t="shared" si="14"/>
        <v>0</v>
      </c>
      <c r="AN11" s="36">
        <v>0</v>
      </c>
      <c r="AO11" s="24">
        <v>0</v>
      </c>
    </row>
    <row r="12" spans="1:41" ht="24.75" customHeight="1">
      <c r="A12" s="23" t="s">
        <v>161</v>
      </c>
      <c r="B12" s="23" t="s">
        <v>169</v>
      </c>
      <c r="C12" s="23" t="s">
        <v>83</v>
      </c>
      <c r="D12" s="23" t="s">
        <v>170</v>
      </c>
      <c r="E12" s="36">
        <f t="shared" si="0"/>
        <v>10.97</v>
      </c>
      <c r="F12" s="36">
        <f t="shared" si="1"/>
        <v>10.97</v>
      </c>
      <c r="G12" s="36">
        <f t="shared" si="2"/>
        <v>10.97</v>
      </c>
      <c r="H12" s="36">
        <v>10.97</v>
      </c>
      <c r="I12" s="24">
        <v>0</v>
      </c>
      <c r="J12" s="36">
        <f t="shared" si="3"/>
        <v>0</v>
      </c>
      <c r="K12" s="36">
        <v>0</v>
      </c>
      <c r="L12" s="24">
        <v>0</v>
      </c>
      <c r="M12" s="36">
        <f t="shared" si="4"/>
        <v>0</v>
      </c>
      <c r="N12" s="36">
        <v>0</v>
      </c>
      <c r="O12" s="24">
        <v>0</v>
      </c>
      <c r="P12" s="25">
        <f t="shared" si="5"/>
        <v>0</v>
      </c>
      <c r="Q12" s="36">
        <f t="shared" si="6"/>
        <v>0</v>
      </c>
      <c r="R12" s="36">
        <v>0</v>
      </c>
      <c r="S12" s="24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24">
        <v>0</v>
      </c>
      <c r="Z12" s="25">
        <f t="shared" si="9"/>
        <v>0</v>
      </c>
      <c r="AA12" s="36">
        <f t="shared" si="10"/>
        <v>0</v>
      </c>
      <c r="AB12" s="36">
        <v>0</v>
      </c>
      <c r="AC12" s="24">
        <v>0</v>
      </c>
      <c r="AD12" s="36">
        <f t="shared" si="11"/>
        <v>0</v>
      </c>
      <c r="AE12" s="36">
        <v>0</v>
      </c>
      <c r="AF12" s="24">
        <v>0</v>
      </c>
      <c r="AG12" s="36">
        <f t="shared" si="12"/>
        <v>0</v>
      </c>
      <c r="AH12" s="36">
        <v>0</v>
      </c>
      <c r="AI12" s="24">
        <v>0</v>
      </c>
      <c r="AJ12" s="36">
        <f t="shared" si="13"/>
        <v>0</v>
      </c>
      <c r="AK12" s="36">
        <v>0</v>
      </c>
      <c r="AL12" s="24">
        <v>0</v>
      </c>
      <c r="AM12" s="36">
        <f t="shared" si="14"/>
        <v>0</v>
      </c>
      <c r="AN12" s="36">
        <v>0</v>
      </c>
      <c r="AO12" s="24">
        <v>0</v>
      </c>
    </row>
    <row r="13" spans="1:41" ht="24.75" customHeight="1">
      <c r="A13" s="23" t="s">
        <v>36</v>
      </c>
      <c r="B13" s="23" t="s">
        <v>171</v>
      </c>
      <c r="C13" s="23" t="s">
        <v>36</v>
      </c>
      <c r="D13" s="23" t="s">
        <v>172</v>
      </c>
      <c r="E13" s="36">
        <f t="shared" si="0"/>
        <v>1151.99</v>
      </c>
      <c r="F13" s="36">
        <f t="shared" si="1"/>
        <v>1151.99</v>
      </c>
      <c r="G13" s="36">
        <f t="shared" si="2"/>
        <v>1151.99</v>
      </c>
      <c r="H13" s="36">
        <v>466.99</v>
      </c>
      <c r="I13" s="24">
        <v>685</v>
      </c>
      <c r="J13" s="36">
        <f t="shared" si="3"/>
        <v>0</v>
      </c>
      <c r="K13" s="36">
        <v>0</v>
      </c>
      <c r="L13" s="24">
        <v>0</v>
      </c>
      <c r="M13" s="36">
        <f t="shared" si="4"/>
        <v>0</v>
      </c>
      <c r="N13" s="36">
        <v>0</v>
      </c>
      <c r="O13" s="24">
        <v>0</v>
      </c>
      <c r="P13" s="25">
        <f t="shared" si="5"/>
        <v>0</v>
      </c>
      <c r="Q13" s="36">
        <f t="shared" si="6"/>
        <v>0</v>
      </c>
      <c r="R13" s="36">
        <v>0</v>
      </c>
      <c r="S13" s="24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24">
        <v>0</v>
      </c>
      <c r="Z13" s="25">
        <f t="shared" si="9"/>
        <v>0</v>
      </c>
      <c r="AA13" s="36">
        <f t="shared" si="10"/>
        <v>0</v>
      </c>
      <c r="AB13" s="36">
        <v>0</v>
      </c>
      <c r="AC13" s="24">
        <v>0</v>
      </c>
      <c r="AD13" s="36">
        <f t="shared" si="11"/>
        <v>0</v>
      </c>
      <c r="AE13" s="36">
        <v>0</v>
      </c>
      <c r="AF13" s="24">
        <v>0</v>
      </c>
      <c r="AG13" s="36">
        <f t="shared" si="12"/>
        <v>0</v>
      </c>
      <c r="AH13" s="36">
        <v>0</v>
      </c>
      <c r="AI13" s="24">
        <v>0</v>
      </c>
      <c r="AJ13" s="36">
        <f t="shared" si="13"/>
        <v>0</v>
      </c>
      <c r="AK13" s="36">
        <v>0</v>
      </c>
      <c r="AL13" s="24">
        <v>0</v>
      </c>
      <c r="AM13" s="36">
        <f t="shared" si="14"/>
        <v>0</v>
      </c>
      <c r="AN13" s="36">
        <v>0</v>
      </c>
      <c r="AO13" s="24">
        <v>0</v>
      </c>
    </row>
    <row r="14" spans="1:41" ht="24.75" customHeight="1">
      <c r="A14" s="23" t="s">
        <v>171</v>
      </c>
      <c r="B14" s="23" t="s">
        <v>163</v>
      </c>
      <c r="C14" s="23" t="s">
        <v>83</v>
      </c>
      <c r="D14" s="23" t="s">
        <v>173</v>
      </c>
      <c r="E14" s="36">
        <f t="shared" si="0"/>
        <v>357.03</v>
      </c>
      <c r="F14" s="36">
        <f t="shared" si="1"/>
        <v>357.03</v>
      </c>
      <c r="G14" s="36">
        <f t="shared" si="2"/>
        <v>357.03</v>
      </c>
      <c r="H14" s="36">
        <v>302.03</v>
      </c>
      <c r="I14" s="24">
        <v>55</v>
      </c>
      <c r="J14" s="36">
        <f t="shared" si="3"/>
        <v>0</v>
      </c>
      <c r="K14" s="36">
        <v>0</v>
      </c>
      <c r="L14" s="24">
        <v>0</v>
      </c>
      <c r="M14" s="36">
        <f t="shared" si="4"/>
        <v>0</v>
      </c>
      <c r="N14" s="36">
        <v>0</v>
      </c>
      <c r="O14" s="24">
        <v>0</v>
      </c>
      <c r="P14" s="25">
        <f t="shared" si="5"/>
        <v>0</v>
      </c>
      <c r="Q14" s="36">
        <f t="shared" si="6"/>
        <v>0</v>
      </c>
      <c r="R14" s="36">
        <v>0</v>
      </c>
      <c r="S14" s="24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24">
        <v>0</v>
      </c>
      <c r="Z14" s="25">
        <f t="shared" si="9"/>
        <v>0</v>
      </c>
      <c r="AA14" s="36">
        <f t="shared" si="10"/>
        <v>0</v>
      </c>
      <c r="AB14" s="36">
        <v>0</v>
      </c>
      <c r="AC14" s="24">
        <v>0</v>
      </c>
      <c r="AD14" s="36">
        <f t="shared" si="11"/>
        <v>0</v>
      </c>
      <c r="AE14" s="36">
        <v>0</v>
      </c>
      <c r="AF14" s="24">
        <v>0</v>
      </c>
      <c r="AG14" s="36">
        <f t="shared" si="12"/>
        <v>0</v>
      </c>
      <c r="AH14" s="36">
        <v>0</v>
      </c>
      <c r="AI14" s="24">
        <v>0</v>
      </c>
      <c r="AJ14" s="36">
        <f t="shared" si="13"/>
        <v>0</v>
      </c>
      <c r="AK14" s="36">
        <v>0</v>
      </c>
      <c r="AL14" s="24">
        <v>0</v>
      </c>
      <c r="AM14" s="36">
        <f t="shared" si="14"/>
        <v>0</v>
      </c>
      <c r="AN14" s="36">
        <v>0</v>
      </c>
      <c r="AO14" s="24">
        <v>0</v>
      </c>
    </row>
    <row r="15" spans="1:41" ht="24.75" customHeight="1">
      <c r="A15" s="23" t="s">
        <v>171</v>
      </c>
      <c r="B15" s="23" t="s">
        <v>165</v>
      </c>
      <c r="C15" s="23" t="s">
        <v>83</v>
      </c>
      <c r="D15" s="23" t="s">
        <v>174</v>
      </c>
      <c r="E15" s="36">
        <f t="shared" si="0"/>
        <v>18</v>
      </c>
      <c r="F15" s="36">
        <f t="shared" si="1"/>
        <v>18</v>
      </c>
      <c r="G15" s="36">
        <f t="shared" si="2"/>
        <v>18</v>
      </c>
      <c r="H15" s="36">
        <v>18</v>
      </c>
      <c r="I15" s="24">
        <v>0</v>
      </c>
      <c r="J15" s="36">
        <f t="shared" si="3"/>
        <v>0</v>
      </c>
      <c r="K15" s="36">
        <v>0</v>
      </c>
      <c r="L15" s="24">
        <v>0</v>
      </c>
      <c r="M15" s="36">
        <f t="shared" si="4"/>
        <v>0</v>
      </c>
      <c r="N15" s="36">
        <v>0</v>
      </c>
      <c r="O15" s="24">
        <v>0</v>
      </c>
      <c r="P15" s="25">
        <f t="shared" si="5"/>
        <v>0</v>
      </c>
      <c r="Q15" s="36">
        <f t="shared" si="6"/>
        <v>0</v>
      </c>
      <c r="R15" s="36">
        <v>0</v>
      </c>
      <c r="S15" s="24">
        <v>0</v>
      </c>
      <c r="T15" s="36">
        <f t="shared" si="7"/>
        <v>0</v>
      </c>
      <c r="U15" s="36">
        <v>0</v>
      </c>
      <c r="V15" s="36">
        <v>0</v>
      </c>
      <c r="W15" s="36">
        <f t="shared" si="8"/>
        <v>0</v>
      </c>
      <c r="X15" s="36">
        <v>0</v>
      </c>
      <c r="Y15" s="24">
        <v>0</v>
      </c>
      <c r="Z15" s="25">
        <f t="shared" si="9"/>
        <v>0</v>
      </c>
      <c r="AA15" s="36">
        <f t="shared" si="10"/>
        <v>0</v>
      </c>
      <c r="AB15" s="36">
        <v>0</v>
      </c>
      <c r="AC15" s="24">
        <v>0</v>
      </c>
      <c r="AD15" s="36">
        <f t="shared" si="11"/>
        <v>0</v>
      </c>
      <c r="AE15" s="36">
        <v>0</v>
      </c>
      <c r="AF15" s="24">
        <v>0</v>
      </c>
      <c r="AG15" s="36">
        <f t="shared" si="12"/>
        <v>0</v>
      </c>
      <c r="AH15" s="36">
        <v>0</v>
      </c>
      <c r="AI15" s="24">
        <v>0</v>
      </c>
      <c r="AJ15" s="36">
        <f t="shared" si="13"/>
        <v>0</v>
      </c>
      <c r="AK15" s="36">
        <v>0</v>
      </c>
      <c r="AL15" s="24">
        <v>0</v>
      </c>
      <c r="AM15" s="36">
        <f t="shared" si="14"/>
        <v>0</v>
      </c>
      <c r="AN15" s="36">
        <v>0</v>
      </c>
      <c r="AO15" s="24">
        <v>0</v>
      </c>
    </row>
    <row r="16" spans="1:41" ht="24.75" customHeight="1">
      <c r="A16" s="23" t="s">
        <v>171</v>
      </c>
      <c r="B16" s="23" t="s">
        <v>167</v>
      </c>
      <c r="C16" s="23" t="s">
        <v>83</v>
      </c>
      <c r="D16" s="23" t="s">
        <v>175</v>
      </c>
      <c r="E16" s="36">
        <f t="shared" si="0"/>
        <v>20</v>
      </c>
      <c r="F16" s="36">
        <f t="shared" si="1"/>
        <v>20</v>
      </c>
      <c r="G16" s="36">
        <f t="shared" si="2"/>
        <v>20</v>
      </c>
      <c r="H16" s="36">
        <v>20</v>
      </c>
      <c r="I16" s="24">
        <v>0</v>
      </c>
      <c r="J16" s="36">
        <f t="shared" si="3"/>
        <v>0</v>
      </c>
      <c r="K16" s="36">
        <v>0</v>
      </c>
      <c r="L16" s="24">
        <v>0</v>
      </c>
      <c r="M16" s="36">
        <f t="shared" si="4"/>
        <v>0</v>
      </c>
      <c r="N16" s="36">
        <v>0</v>
      </c>
      <c r="O16" s="24">
        <v>0</v>
      </c>
      <c r="P16" s="25">
        <f t="shared" si="5"/>
        <v>0</v>
      </c>
      <c r="Q16" s="36">
        <f t="shared" si="6"/>
        <v>0</v>
      </c>
      <c r="R16" s="36">
        <v>0</v>
      </c>
      <c r="S16" s="24">
        <v>0</v>
      </c>
      <c r="T16" s="36">
        <f t="shared" si="7"/>
        <v>0</v>
      </c>
      <c r="U16" s="36">
        <v>0</v>
      </c>
      <c r="V16" s="36">
        <v>0</v>
      </c>
      <c r="W16" s="36">
        <f t="shared" si="8"/>
        <v>0</v>
      </c>
      <c r="X16" s="36">
        <v>0</v>
      </c>
      <c r="Y16" s="24">
        <v>0</v>
      </c>
      <c r="Z16" s="25">
        <f t="shared" si="9"/>
        <v>0</v>
      </c>
      <c r="AA16" s="36">
        <f t="shared" si="10"/>
        <v>0</v>
      </c>
      <c r="AB16" s="36">
        <v>0</v>
      </c>
      <c r="AC16" s="24">
        <v>0</v>
      </c>
      <c r="AD16" s="36">
        <f t="shared" si="11"/>
        <v>0</v>
      </c>
      <c r="AE16" s="36">
        <v>0</v>
      </c>
      <c r="AF16" s="24">
        <v>0</v>
      </c>
      <c r="AG16" s="36">
        <f t="shared" si="12"/>
        <v>0</v>
      </c>
      <c r="AH16" s="36">
        <v>0</v>
      </c>
      <c r="AI16" s="24">
        <v>0</v>
      </c>
      <c r="AJ16" s="36">
        <f t="shared" si="13"/>
        <v>0</v>
      </c>
      <c r="AK16" s="36">
        <v>0</v>
      </c>
      <c r="AL16" s="24">
        <v>0</v>
      </c>
      <c r="AM16" s="36">
        <f t="shared" si="14"/>
        <v>0</v>
      </c>
      <c r="AN16" s="36">
        <v>0</v>
      </c>
      <c r="AO16" s="24">
        <v>0</v>
      </c>
    </row>
    <row r="17" spans="1:41" ht="24.75" customHeight="1">
      <c r="A17" s="23" t="s">
        <v>171</v>
      </c>
      <c r="B17" s="23" t="s">
        <v>176</v>
      </c>
      <c r="C17" s="23" t="s">
        <v>83</v>
      </c>
      <c r="D17" s="23" t="s">
        <v>177</v>
      </c>
      <c r="E17" s="36">
        <f t="shared" si="0"/>
        <v>374</v>
      </c>
      <c r="F17" s="36">
        <f t="shared" si="1"/>
        <v>374</v>
      </c>
      <c r="G17" s="36">
        <f t="shared" si="2"/>
        <v>374</v>
      </c>
      <c r="H17" s="36">
        <v>12</v>
      </c>
      <c r="I17" s="24">
        <v>362</v>
      </c>
      <c r="J17" s="36">
        <f t="shared" si="3"/>
        <v>0</v>
      </c>
      <c r="K17" s="36">
        <v>0</v>
      </c>
      <c r="L17" s="24">
        <v>0</v>
      </c>
      <c r="M17" s="36">
        <f t="shared" si="4"/>
        <v>0</v>
      </c>
      <c r="N17" s="36">
        <v>0</v>
      </c>
      <c r="O17" s="24">
        <v>0</v>
      </c>
      <c r="P17" s="25">
        <f t="shared" si="5"/>
        <v>0</v>
      </c>
      <c r="Q17" s="36">
        <f t="shared" si="6"/>
        <v>0</v>
      </c>
      <c r="R17" s="36">
        <v>0</v>
      </c>
      <c r="S17" s="24">
        <v>0</v>
      </c>
      <c r="T17" s="36">
        <f t="shared" si="7"/>
        <v>0</v>
      </c>
      <c r="U17" s="36">
        <v>0</v>
      </c>
      <c r="V17" s="36">
        <v>0</v>
      </c>
      <c r="W17" s="36">
        <f t="shared" si="8"/>
        <v>0</v>
      </c>
      <c r="X17" s="36">
        <v>0</v>
      </c>
      <c r="Y17" s="24">
        <v>0</v>
      </c>
      <c r="Z17" s="25">
        <f t="shared" si="9"/>
        <v>0</v>
      </c>
      <c r="AA17" s="36">
        <f t="shared" si="10"/>
        <v>0</v>
      </c>
      <c r="AB17" s="36">
        <v>0</v>
      </c>
      <c r="AC17" s="24">
        <v>0</v>
      </c>
      <c r="AD17" s="36">
        <f t="shared" si="11"/>
        <v>0</v>
      </c>
      <c r="AE17" s="36">
        <v>0</v>
      </c>
      <c r="AF17" s="24">
        <v>0</v>
      </c>
      <c r="AG17" s="36">
        <f t="shared" si="12"/>
        <v>0</v>
      </c>
      <c r="AH17" s="36">
        <v>0</v>
      </c>
      <c r="AI17" s="24">
        <v>0</v>
      </c>
      <c r="AJ17" s="36">
        <f t="shared" si="13"/>
        <v>0</v>
      </c>
      <c r="AK17" s="36">
        <v>0</v>
      </c>
      <c r="AL17" s="24">
        <v>0</v>
      </c>
      <c r="AM17" s="36">
        <f t="shared" si="14"/>
        <v>0</v>
      </c>
      <c r="AN17" s="36">
        <v>0</v>
      </c>
      <c r="AO17" s="24">
        <v>0</v>
      </c>
    </row>
    <row r="18" spans="1:41" ht="24.75" customHeight="1">
      <c r="A18" s="23" t="s">
        <v>171</v>
      </c>
      <c r="B18" s="23" t="s">
        <v>178</v>
      </c>
      <c r="C18" s="23" t="s">
        <v>83</v>
      </c>
      <c r="D18" s="23" t="s">
        <v>179</v>
      </c>
      <c r="E18" s="36">
        <f t="shared" si="0"/>
        <v>2</v>
      </c>
      <c r="F18" s="36">
        <f t="shared" si="1"/>
        <v>2</v>
      </c>
      <c r="G18" s="36">
        <f t="shared" si="2"/>
        <v>2</v>
      </c>
      <c r="H18" s="36">
        <v>2</v>
      </c>
      <c r="I18" s="24">
        <v>0</v>
      </c>
      <c r="J18" s="36">
        <f t="shared" si="3"/>
        <v>0</v>
      </c>
      <c r="K18" s="36">
        <v>0</v>
      </c>
      <c r="L18" s="24">
        <v>0</v>
      </c>
      <c r="M18" s="36">
        <f t="shared" si="4"/>
        <v>0</v>
      </c>
      <c r="N18" s="36">
        <v>0</v>
      </c>
      <c r="O18" s="24">
        <v>0</v>
      </c>
      <c r="P18" s="25">
        <f t="shared" si="5"/>
        <v>0</v>
      </c>
      <c r="Q18" s="36">
        <f t="shared" si="6"/>
        <v>0</v>
      </c>
      <c r="R18" s="36">
        <v>0</v>
      </c>
      <c r="S18" s="24">
        <v>0</v>
      </c>
      <c r="T18" s="36">
        <f t="shared" si="7"/>
        <v>0</v>
      </c>
      <c r="U18" s="36">
        <v>0</v>
      </c>
      <c r="V18" s="36">
        <v>0</v>
      </c>
      <c r="W18" s="36">
        <f t="shared" si="8"/>
        <v>0</v>
      </c>
      <c r="X18" s="36">
        <v>0</v>
      </c>
      <c r="Y18" s="24">
        <v>0</v>
      </c>
      <c r="Z18" s="25">
        <f t="shared" si="9"/>
        <v>0</v>
      </c>
      <c r="AA18" s="36">
        <f t="shared" si="10"/>
        <v>0</v>
      </c>
      <c r="AB18" s="36">
        <v>0</v>
      </c>
      <c r="AC18" s="24">
        <v>0</v>
      </c>
      <c r="AD18" s="36">
        <f t="shared" si="11"/>
        <v>0</v>
      </c>
      <c r="AE18" s="36">
        <v>0</v>
      </c>
      <c r="AF18" s="24">
        <v>0</v>
      </c>
      <c r="AG18" s="36">
        <f t="shared" si="12"/>
        <v>0</v>
      </c>
      <c r="AH18" s="36">
        <v>0</v>
      </c>
      <c r="AI18" s="24">
        <v>0</v>
      </c>
      <c r="AJ18" s="36">
        <f t="shared" si="13"/>
        <v>0</v>
      </c>
      <c r="AK18" s="36">
        <v>0</v>
      </c>
      <c r="AL18" s="24">
        <v>0</v>
      </c>
      <c r="AM18" s="36">
        <f t="shared" si="14"/>
        <v>0</v>
      </c>
      <c r="AN18" s="36">
        <v>0</v>
      </c>
      <c r="AO18" s="24">
        <v>0</v>
      </c>
    </row>
    <row r="19" spans="1:41" ht="24.75" customHeight="1">
      <c r="A19" s="23" t="s">
        <v>171</v>
      </c>
      <c r="B19" s="23" t="s">
        <v>180</v>
      </c>
      <c r="C19" s="23" t="s">
        <v>83</v>
      </c>
      <c r="D19" s="23" t="s">
        <v>181</v>
      </c>
      <c r="E19" s="36">
        <f t="shared" si="0"/>
        <v>28</v>
      </c>
      <c r="F19" s="36">
        <f t="shared" si="1"/>
        <v>28</v>
      </c>
      <c r="G19" s="36">
        <f t="shared" si="2"/>
        <v>28</v>
      </c>
      <c r="H19" s="36">
        <v>28</v>
      </c>
      <c r="I19" s="24">
        <v>0</v>
      </c>
      <c r="J19" s="36">
        <f t="shared" si="3"/>
        <v>0</v>
      </c>
      <c r="K19" s="36">
        <v>0</v>
      </c>
      <c r="L19" s="24">
        <v>0</v>
      </c>
      <c r="M19" s="36">
        <f t="shared" si="4"/>
        <v>0</v>
      </c>
      <c r="N19" s="36">
        <v>0</v>
      </c>
      <c r="O19" s="24">
        <v>0</v>
      </c>
      <c r="P19" s="25">
        <f t="shared" si="5"/>
        <v>0</v>
      </c>
      <c r="Q19" s="36">
        <f t="shared" si="6"/>
        <v>0</v>
      </c>
      <c r="R19" s="36">
        <v>0</v>
      </c>
      <c r="S19" s="24">
        <v>0</v>
      </c>
      <c r="T19" s="36">
        <f t="shared" si="7"/>
        <v>0</v>
      </c>
      <c r="U19" s="36">
        <v>0</v>
      </c>
      <c r="V19" s="36">
        <v>0</v>
      </c>
      <c r="W19" s="36">
        <f t="shared" si="8"/>
        <v>0</v>
      </c>
      <c r="X19" s="36">
        <v>0</v>
      </c>
      <c r="Y19" s="24">
        <v>0</v>
      </c>
      <c r="Z19" s="25">
        <f t="shared" si="9"/>
        <v>0</v>
      </c>
      <c r="AA19" s="36">
        <f t="shared" si="10"/>
        <v>0</v>
      </c>
      <c r="AB19" s="36">
        <v>0</v>
      </c>
      <c r="AC19" s="24">
        <v>0</v>
      </c>
      <c r="AD19" s="36">
        <f t="shared" si="11"/>
        <v>0</v>
      </c>
      <c r="AE19" s="36">
        <v>0</v>
      </c>
      <c r="AF19" s="24">
        <v>0</v>
      </c>
      <c r="AG19" s="36">
        <f t="shared" si="12"/>
        <v>0</v>
      </c>
      <c r="AH19" s="36">
        <v>0</v>
      </c>
      <c r="AI19" s="24">
        <v>0</v>
      </c>
      <c r="AJ19" s="36">
        <f t="shared" si="13"/>
        <v>0</v>
      </c>
      <c r="AK19" s="36">
        <v>0</v>
      </c>
      <c r="AL19" s="24">
        <v>0</v>
      </c>
      <c r="AM19" s="36">
        <f t="shared" si="14"/>
        <v>0</v>
      </c>
      <c r="AN19" s="36">
        <v>0</v>
      </c>
      <c r="AO19" s="24">
        <v>0</v>
      </c>
    </row>
    <row r="20" spans="1:41" ht="24.75" customHeight="1">
      <c r="A20" s="23" t="s">
        <v>171</v>
      </c>
      <c r="B20" s="23" t="s">
        <v>182</v>
      </c>
      <c r="C20" s="23" t="s">
        <v>83</v>
      </c>
      <c r="D20" s="23" t="s">
        <v>183</v>
      </c>
      <c r="E20" s="36">
        <f t="shared" si="0"/>
        <v>172.5</v>
      </c>
      <c r="F20" s="36">
        <f t="shared" si="1"/>
        <v>172.5</v>
      </c>
      <c r="G20" s="36">
        <f t="shared" si="2"/>
        <v>172.5</v>
      </c>
      <c r="H20" s="36">
        <v>15</v>
      </c>
      <c r="I20" s="24">
        <v>157.5</v>
      </c>
      <c r="J20" s="36">
        <f t="shared" si="3"/>
        <v>0</v>
      </c>
      <c r="K20" s="36">
        <v>0</v>
      </c>
      <c r="L20" s="24">
        <v>0</v>
      </c>
      <c r="M20" s="36">
        <f t="shared" si="4"/>
        <v>0</v>
      </c>
      <c r="N20" s="36">
        <v>0</v>
      </c>
      <c r="O20" s="24">
        <v>0</v>
      </c>
      <c r="P20" s="25">
        <f t="shared" si="5"/>
        <v>0</v>
      </c>
      <c r="Q20" s="36">
        <f t="shared" si="6"/>
        <v>0</v>
      </c>
      <c r="R20" s="36">
        <v>0</v>
      </c>
      <c r="S20" s="24">
        <v>0</v>
      </c>
      <c r="T20" s="36">
        <f t="shared" si="7"/>
        <v>0</v>
      </c>
      <c r="U20" s="36">
        <v>0</v>
      </c>
      <c r="V20" s="36">
        <v>0</v>
      </c>
      <c r="W20" s="36">
        <f t="shared" si="8"/>
        <v>0</v>
      </c>
      <c r="X20" s="36">
        <v>0</v>
      </c>
      <c r="Y20" s="24">
        <v>0</v>
      </c>
      <c r="Z20" s="25">
        <f t="shared" si="9"/>
        <v>0</v>
      </c>
      <c r="AA20" s="36">
        <f t="shared" si="10"/>
        <v>0</v>
      </c>
      <c r="AB20" s="36">
        <v>0</v>
      </c>
      <c r="AC20" s="24">
        <v>0</v>
      </c>
      <c r="AD20" s="36">
        <f t="shared" si="11"/>
        <v>0</v>
      </c>
      <c r="AE20" s="36">
        <v>0</v>
      </c>
      <c r="AF20" s="24">
        <v>0</v>
      </c>
      <c r="AG20" s="36">
        <f t="shared" si="12"/>
        <v>0</v>
      </c>
      <c r="AH20" s="36">
        <v>0</v>
      </c>
      <c r="AI20" s="24">
        <v>0</v>
      </c>
      <c r="AJ20" s="36">
        <f t="shared" si="13"/>
        <v>0</v>
      </c>
      <c r="AK20" s="36">
        <v>0</v>
      </c>
      <c r="AL20" s="24">
        <v>0</v>
      </c>
      <c r="AM20" s="36">
        <f t="shared" si="14"/>
        <v>0</v>
      </c>
      <c r="AN20" s="36">
        <v>0</v>
      </c>
      <c r="AO20" s="24">
        <v>0</v>
      </c>
    </row>
    <row r="21" spans="1:41" ht="24.75" customHeight="1">
      <c r="A21" s="23" t="s">
        <v>171</v>
      </c>
      <c r="B21" s="23" t="s">
        <v>169</v>
      </c>
      <c r="C21" s="23" t="s">
        <v>83</v>
      </c>
      <c r="D21" s="23" t="s">
        <v>184</v>
      </c>
      <c r="E21" s="36">
        <f t="shared" si="0"/>
        <v>180.45999999999998</v>
      </c>
      <c r="F21" s="36">
        <f t="shared" si="1"/>
        <v>180.45999999999998</v>
      </c>
      <c r="G21" s="36">
        <f t="shared" si="2"/>
        <v>180.45999999999998</v>
      </c>
      <c r="H21" s="36">
        <v>69.96</v>
      </c>
      <c r="I21" s="24">
        <v>110.5</v>
      </c>
      <c r="J21" s="36">
        <f t="shared" si="3"/>
        <v>0</v>
      </c>
      <c r="K21" s="36">
        <v>0</v>
      </c>
      <c r="L21" s="24">
        <v>0</v>
      </c>
      <c r="M21" s="36">
        <f t="shared" si="4"/>
        <v>0</v>
      </c>
      <c r="N21" s="36">
        <v>0</v>
      </c>
      <c r="O21" s="24">
        <v>0</v>
      </c>
      <c r="P21" s="25">
        <f t="shared" si="5"/>
        <v>0</v>
      </c>
      <c r="Q21" s="36">
        <f t="shared" si="6"/>
        <v>0</v>
      </c>
      <c r="R21" s="36">
        <v>0</v>
      </c>
      <c r="S21" s="24">
        <v>0</v>
      </c>
      <c r="T21" s="36">
        <f t="shared" si="7"/>
        <v>0</v>
      </c>
      <c r="U21" s="36">
        <v>0</v>
      </c>
      <c r="V21" s="36">
        <v>0</v>
      </c>
      <c r="W21" s="36">
        <f t="shared" si="8"/>
        <v>0</v>
      </c>
      <c r="X21" s="36">
        <v>0</v>
      </c>
      <c r="Y21" s="24">
        <v>0</v>
      </c>
      <c r="Z21" s="25">
        <f t="shared" si="9"/>
        <v>0</v>
      </c>
      <c r="AA21" s="36">
        <f t="shared" si="10"/>
        <v>0</v>
      </c>
      <c r="AB21" s="36">
        <v>0</v>
      </c>
      <c r="AC21" s="24">
        <v>0</v>
      </c>
      <c r="AD21" s="36">
        <f t="shared" si="11"/>
        <v>0</v>
      </c>
      <c r="AE21" s="36">
        <v>0</v>
      </c>
      <c r="AF21" s="24">
        <v>0</v>
      </c>
      <c r="AG21" s="36">
        <f t="shared" si="12"/>
        <v>0</v>
      </c>
      <c r="AH21" s="36">
        <v>0</v>
      </c>
      <c r="AI21" s="24">
        <v>0</v>
      </c>
      <c r="AJ21" s="36">
        <f t="shared" si="13"/>
        <v>0</v>
      </c>
      <c r="AK21" s="36">
        <v>0</v>
      </c>
      <c r="AL21" s="24">
        <v>0</v>
      </c>
      <c r="AM21" s="36">
        <f t="shared" si="14"/>
        <v>0</v>
      </c>
      <c r="AN21" s="36">
        <v>0</v>
      </c>
      <c r="AO21" s="24">
        <v>0</v>
      </c>
    </row>
    <row r="22" spans="1:41" ht="24.75" customHeight="1">
      <c r="A22" s="23" t="s">
        <v>36</v>
      </c>
      <c r="B22" s="23" t="s">
        <v>185</v>
      </c>
      <c r="C22" s="23" t="s">
        <v>36</v>
      </c>
      <c r="D22" s="23" t="s">
        <v>186</v>
      </c>
      <c r="E22" s="36">
        <f t="shared" si="0"/>
        <v>48.57</v>
      </c>
      <c r="F22" s="36">
        <f t="shared" si="1"/>
        <v>48.57</v>
      </c>
      <c r="G22" s="36">
        <f t="shared" si="2"/>
        <v>48.57</v>
      </c>
      <c r="H22" s="36">
        <v>0</v>
      </c>
      <c r="I22" s="24">
        <v>48.57</v>
      </c>
      <c r="J22" s="36">
        <f t="shared" si="3"/>
        <v>0</v>
      </c>
      <c r="K22" s="36">
        <v>0</v>
      </c>
      <c r="L22" s="24">
        <v>0</v>
      </c>
      <c r="M22" s="36">
        <f t="shared" si="4"/>
        <v>0</v>
      </c>
      <c r="N22" s="36">
        <v>0</v>
      </c>
      <c r="O22" s="24">
        <v>0</v>
      </c>
      <c r="P22" s="25">
        <f t="shared" si="5"/>
        <v>0</v>
      </c>
      <c r="Q22" s="36">
        <f t="shared" si="6"/>
        <v>0</v>
      </c>
      <c r="R22" s="36">
        <v>0</v>
      </c>
      <c r="S22" s="24">
        <v>0</v>
      </c>
      <c r="T22" s="36">
        <f t="shared" si="7"/>
        <v>0</v>
      </c>
      <c r="U22" s="36">
        <v>0</v>
      </c>
      <c r="V22" s="36">
        <v>0</v>
      </c>
      <c r="W22" s="36">
        <f t="shared" si="8"/>
        <v>0</v>
      </c>
      <c r="X22" s="36">
        <v>0</v>
      </c>
      <c r="Y22" s="24">
        <v>0</v>
      </c>
      <c r="Z22" s="25">
        <f t="shared" si="9"/>
        <v>0</v>
      </c>
      <c r="AA22" s="36">
        <f t="shared" si="10"/>
        <v>0</v>
      </c>
      <c r="AB22" s="36">
        <v>0</v>
      </c>
      <c r="AC22" s="24">
        <v>0</v>
      </c>
      <c r="AD22" s="36">
        <f t="shared" si="11"/>
        <v>0</v>
      </c>
      <c r="AE22" s="36">
        <v>0</v>
      </c>
      <c r="AF22" s="24">
        <v>0</v>
      </c>
      <c r="AG22" s="36">
        <f t="shared" si="12"/>
        <v>0</v>
      </c>
      <c r="AH22" s="36">
        <v>0</v>
      </c>
      <c r="AI22" s="24">
        <v>0</v>
      </c>
      <c r="AJ22" s="36">
        <f t="shared" si="13"/>
        <v>0</v>
      </c>
      <c r="AK22" s="36">
        <v>0</v>
      </c>
      <c r="AL22" s="24">
        <v>0</v>
      </c>
      <c r="AM22" s="36">
        <f t="shared" si="14"/>
        <v>0</v>
      </c>
      <c r="AN22" s="36">
        <v>0</v>
      </c>
      <c r="AO22" s="24">
        <v>0</v>
      </c>
    </row>
    <row r="23" spans="1:41" ht="24.75" customHeight="1">
      <c r="A23" s="23" t="s">
        <v>185</v>
      </c>
      <c r="B23" s="23" t="s">
        <v>178</v>
      </c>
      <c r="C23" s="23" t="s">
        <v>83</v>
      </c>
      <c r="D23" s="23" t="s">
        <v>187</v>
      </c>
      <c r="E23" s="36">
        <f t="shared" si="0"/>
        <v>48.57</v>
      </c>
      <c r="F23" s="36">
        <f t="shared" si="1"/>
        <v>48.57</v>
      </c>
      <c r="G23" s="36">
        <f t="shared" si="2"/>
        <v>48.57</v>
      </c>
      <c r="H23" s="36">
        <v>0</v>
      </c>
      <c r="I23" s="24">
        <v>48.57</v>
      </c>
      <c r="J23" s="36">
        <f t="shared" si="3"/>
        <v>0</v>
      </c>
      <c r="K23" s="36">
        <v>0</v>
      </c>
      <c r="L23" s="24">
        <v>0</v>
      </c>
      <c r="M23" s="36">
        <f t="shared" si="4"/>
        <v>0</v>
      </c>
      <c r="N23" s="36">
        <v>0</v>
      </c>
      <c r="O23" s="24">
        <v>0</v>
      </c>
      <c r="P23" s="25">
        <f t="shared" si="5"/>
        <v>0</v>
      </c>
      <c r="Q23" s="36">
        <f t="shared" si="6"/>
        <v>0</v>
      </c>
      <c r="R23" s="36">
        <v>0</v>
      </c>
      <c r="S23" s="24">
        <v>0</v>
      </c>
      <c r="T23" s="36">
        <f t="shared" si="7"/>
        <v>0</v>
      </c>
      <c r="U23" s="36">
        <v>0</v>
      </c>
      <c r="V23" s="36">
        <v>0</v>
      </c>
      <c r="W23" s="36">
        <f t="shared" si="8"/>
        <v>0</v>
      </c>
      <c r="X23" s="36">
        <v>0</v>
      </c>
      <c r="Y23" s="24">
        <v>0</v>
      </c>
      <c r="Z23" s="25">
        <f t="shared" si="9"/>
        <v>0</v>
      </c>
      <c r="AA23" s="36">
        <f t="shared" si="10"/>
        <v>0</v>
      </c>
      <c r="AB23" s="36">
        <v>0</v>
      </c>
      <c r="AC23" s="24">
        <v>0</v>
      </c>
      <c r="AD23" s="36">
        <f t="shared" si="11"/>
        <v>0</v>
      </c>
      <c r="AE23" s="36">
        <v>0</v>
      </c>
      <c r="AF23" s="24">
        <v>0</v>
      </c>
      <c r="AG23" s="36">
        <f t="shared" si="12"/>
        <v>0</v>
      </c>
      <c r="AH23" s="36">
        <v>0</v>
      </c>
      <c r="AI23" s="24">
        <v>0</v>
      </c>
      <c r="AJ23" s="36">
        <f t="shared" si="13"/>
        <v>0</v>
      </c>
      <c r="AK23" s="36">
        <v>0</v>
      </c>
      <c r="AL23" s="24">
        <v>0</v>
      </c>
      <c r="AM23" s="36">
        <f t="shared" si="14"/>
        <v>0</v>
      </c>
      <c r="AN23" s="36">
        <v>0</v>
      </c>
      <c r="AO23" s="24">
        <v>0</v>
      </c>
    </row>
    <row r="24" spans="1:41" ht="24.75" customHeight="1">
      <c r="A24" s="23" t="s">
        <v>36</v>
      </c>
      <c r="B24" s="23" t="s">
        <v>188</v>
      </c>
      <c r="C24" s="23" t="s">
        <v>36</v>
      </c>
      <c r="D24" s="23" t="s">
        <v>189</v>
      </c>
      <c r="E24" s="36">
        <f t="shared" si="0"/>
        <v>0.1</v>
      </c>
      <c r="F24" s="36">
        <f t="shared" si="1"/>
        <v>0.1</v>
      </c>
      <c r="G24" s="36">
        <f t="shared" si="2"/>
        <v>0.1</v>
      </c>
      <c r="H24" s="36">
        <v>0.1</v>
      </c>
      <c r="I24" s="24">
        <v>0</v>
      </c>
      <c r="J24" s="36">
        <f t="shared" si="3"/>
        <v>0</v>
      </c>
      <c r="K24" s="36">
        <v>0</v>
      </c>
      <c r="L24" s="24">
        <v>0</v>
      </c>
      <c r="M24" s="36">
        <f t="shared" si="4"/>
        <v>0</v>
      </c>
      <c r="N24" s="36">
        <v>0</v>
      </c>
      <c r="O24" s="24">
        <v>0</v>
      </c>
      <c r="P24" s="25">
        <f t="shared" si="5"/>
        <v>0</v>
      </c>
      <c r="Q24" s="36">
        <f t="shared" si="6"/>
        <v>0</v>
      </c>
      <c r="R24" s="36">
        <v>0</v>
      </c>
      <c r="S24" s="24">
        <v>0</v>
      </c>
      <c r="T24" s="36">
        <f t="shared" si="7"/>
        <v>0</v>
      </c>
      <c r="U24" s="36">
        <v>0</v>
      </c>
      <c r="V24" s="36">
        <v>0</v>
      </c>
      <c r="W24" s="36">
        <f t="shared" si="8"/>
        <v>0</v>
      </c>
      <c r="X24" s="36">
        <v>0</v>
      </c>
      <c r="Y24" s="24">
        <v>0</v>
      </c>
      <c r="Z24" s="25">
        <f t="shared" si="9"/>
        <v>0</v>
      </c>
      <c r="AA24" s="36">
        <f t="shared" si="10"/>
        <v>0</v>
      </c>
      <c r="AB24" s="36">
        <v>0</v>
      </c>
      <c r="AC24" s="24">
        <v>0</v>
      </c>
      <c r="AD24" s="36">
        <f t="shared" si="11"/>
        <v>0</v>
      </c>
      <c r="AE24" s="36">
        <v>0</v>
      </c>
      <c r="AF24" s="24">
        <v>0</v>
      </c>
      <c r="AG24" s="36">
        <f t="shared" si="12"/>
        <v>0</v>
      </c>
      <c r="AH24" s="36">
        <v>0</v>
      </c>
      <c r="AI24" s="24">
        <v>0</v>
      </c>
      <c r="AJ24" s="36">
        <f t="shared" si="13"/>
        <v>0</v>
      </c>
      <c r="AK24" s="36">
        <v>0</v>
      </c>
      <c r="AL24" s="24">
        <v>0</v>
      </c>
      <c r="AM24" s="36">
        <f t="shared" si="14"/>
        <v>0</v>
      </c>
      <c r="AN24" s="36">
        <v>0</v>
      </c>
      <c r="AO24" s="24">
        <v>0</v>
      </c>
    </row>
    <row r="25" spans="1:41" ht="24.75" customHeight="1">
      <c r="A25" s="23" t="s">
        <v>188</v>
      </c>
      <c r="B25" s="23" t="s">
        <v>163</v>
      </c>
      <c r="C25" s="23" t="s">
        <v>83</v>
      </c>
      <c r="D25" s="23" t="s">
        <v>190</v>
      </c>
      <c r="E25" s="36">
        <f t="shared" si="0"/>
        <v>0.1</v>
      </c>
      <c r="F25" s="36">
        <f t="shared" si="1"/>
        <v>0.1</v>
      </c>
      <c r="G25" s="36">
        <f t="shared" si="2"/>
        <v>0.1</v>
      </c>
      <c r="H25" s="36">
        <v>0.1</v>
      </c>
      <c r="I25" s="24">
        <v>0</v>
      </c>
      <c r="J25" s="36">
        <f t="shared" si="3"/>
        <v>0</v>
      </c>
      <c r="K25" s="36">
        <v>0</v>
      </c>
      <c r="L25" s="24">
        <v>0</v>
      </c>
      <c r="M25" s="36">
        <f t="shared" si="4"/>
        <v>0</v>
      </c>
      <c r="N25" s="36">
        <v>0</v>
      </c>
      <c r="O25" s="24">
        <v>0</v>
      </c>
      <c r="P25" s="25">
        <f t="shared" si="5"/>
        <v>0</v>
      </c>
      <c r="Q25" s="36">
        <f t="shared" si="6"/>
        <v>0</v>
      </c>
      <c r="R25" s="36">
        <v>0</v>
      </c>
      <c r="S25" s="24">
        <v>0</v>
      </c>
      <c r="T25" s="36">
        <f t="shared" si="7"/>
        <v>0</v>
      </c>
      <c r="U25" s="36">
        <v>0</v>
      </c>
      <c r="V25" s="36">
        <v>0</v>
      </c>
      <c r="W25" s="36">
        <f t="shared" si="8"/>
        <v>0</v>
      </c>
      <c r="X25" s="36">
        <v>0</v>
      </c>
      <c r="Y25" s="24">
        <v>0</v>
      </c>
      <c r="Z25" s="25">
        <f t="shared" si="9"/>
        <v>0</v>
      </c>
      <c r="AA25" s="36">
        <f t="shared" si="10"/>
        <v>0</v>
      </c>
      <c r="AB25" s="36">
        <v>0</v>
      </c>
      <c r="AC25" s="24">
        <v>0</v>
      </c>
      <c r="AD25" s="36">
        <f t="shared" si="11"/>
        <v>0</v>
      </c>
      <c r="AE25" s="36">
        <v>0</v>
      </c>
      <c r="AF25" s="24">
        <v>0</v>
      </c>
      <c r="AG25" s="36">
        <f t="shared" si="12"/>
        <v>0</v>
      </c>
      <c r="AH25" s="36">
        <v>0</v>
      </c>
      <c r="AI25" s="24">
        <v>0</v>
      </c>
      <c r="AJ25" s="36">
        <f t="shared" si="13"/>
        <v>0</v>
      </c>
      <c r="AK25" s="36">
        <v>0</v>
      </c>
      <c r="AL25" s="24">
        <v>0</v>
      </c>
      <c r="AM25" s="36">
        <f t="shared" si="14"/>
        <v>0</v>
      </c>
      <c r="AN25" s="36">
        <v>0</v>
      </c>
      <c r="AO25" s="24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5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25"/>
  <sheetViews>
    <sheetView showGridLines="0" showZeros="0" zoomScalePageLayoutView="0" workbookViewId="0" topLeftCell="A3">
      <selection activeCell="AD10" sqref="AD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3.66015625" style="0" customWidth="1"/>
    <col min="5" max="5" width="12.5" style="0" customWidth="1"/>
    <col min="6" max="8" width="10.16015625" style="0" customWidth="1"/>
    <col min="9" max="9" width="7.16015625" style="0" customWidth="1"/>
    <col min="10" max="11" width="3.66015625" style="0" customWidth="1"/>
    <col min="12" max="12" width="6.83203125" style="0" customWidth="1"/>
    <col min="13" max="13" width="4.33203125" style="0" customWidth="1"/>
    <col min="14" max="15" width="6.83203125" style="0" customWidth="1"/>
    <col min="16" max="16" width="5.5" style="0" customWidth="1"/>
    <col min="17" max="17" width="6.83203125" style="0" customWidth="1"/>
    <col min="18" max="18" width="3.83203125" style="0" customWidth="1"/>
    <col min="19" max="19" width="7" style="0" customWidth="1"/>
    <col min="20" max="20" width="12.16015625" style="0" customWidth="1"/>
    <col min="21" max="22" width="6.83203125" style="0" customWidth="1"/>
    <col min="23" max="23" width="3.66015625" style="0" customWidth="1"/>
    <col min="24" max="24" width="5.5" style="0" customWidth="1"/>
    <col min="25" max="25" width="6.5" style="0" customWidth="1"/>
    <col min="26" max="26" width="6.83203125" style="0" customWidth="1"/>
    <col min="27" max="27" width="6.5" style="0" customWidth="1"/>
    <col min="28" max="28" width="3.66015625" style="0" customWidth="1"/>
    <col min="29" max="29" width="7.5" style="0" customWidth="1"/>
    <col min="30" max="30" width="6.16015625" style="0" customWidth="1"/>
    <col min="31" max="31" width="5.5" style="0" customWidth="1"/>
    <col min="32" max="32" width="7.5" style="0" customWidth="1"/>
    <col min="33" max="36" width="6.16015625" style="0" customWidth="1"/>
    <col min="37" max="37" width="3.33203125" style="0" customWidth="1"/>
    <col min="38" max="39" width="3.66015625" style="0" customWidth="1"/>
    <col min="40" max="40" width="7" style="0" customWidth="1"/>
    <col min="41" max="45" width="7.66015625" style="0" customWidth="1"/>
    <col min="46" max="46" width="5.5" style="0" customWidth="1"/>
    <col min="47" max="47" width="9.16015625" style="0" bestFit="1" customWidth="1"/>
    <col min="48" max="48" width="6" style="0" customWidth="1"/>
    <col min="49" max="52" width="4" style="0" customWidth="1"/>
    <col min="53" max="53" width="3.83203125" style="0" customWidth="1"/>
    <col min="54" max="56" width="4" style="0" customWidth="1"/>
    <col min="57" max="59" width="5.5" style="0" customWidth="1"/>
    <col min="60" max="60" width="4" style="0" customWidth="1"/>
    <col min="61" max="64" width="5.5" style="0" customWidth="1"/>
    <col min="65" max="65" width="4" style="0" customWidth="1"/>
    <col min="66" max="69" width="5.5" style="0" customWidth="1"/>
    <col min="70" max="70" width="3.16015625" style="0" customWidth="1"/>
    <col min="71" max="71" width="5.5" style="0" customWidth="1"/>
    <col min="72" max="72" width="3.33203125" style="0" customWidth="1"/>
    <col min="73" max="73" width="4.16015625" style="0" customWidth="1"/>
    <col min="74" max="77" width="5.5" style="0" customWidth="1"/>
    <col min="78" max="78" width="6.83203125" style="0" customWidth="1"/>
    <col min="79" max="79" width="5.5" style="0" customWidth="1"/>
    <col min="80" max="80" width="6.5" style="0" customWidth="1"/>
    <col min="81" max="82" width="3.83203125" style="0" customWidth="1"/>
    <col min="83" max="83" width="3.66015625" style="0" customWidth="1"/>
    <col min="84" max="84" width="5.5" style="0" customWidth="1"/>
    <col min="85" max="85" width="3.33203125" style="0" customWidth="1"/>
    <col min="86" max="86" width="4" style="0" customWidth="1"/>
    <col min="87" max="87" width="3.83203125" style="0" customWidth="1"/>
    <col min="88" max="88" width="5.5" style="0" customWidth="1"/>
    <col min="89" max="90" width="3.5" style="0" customWidth="1"/>
    <col min="91" max="91" width="5.5" style="0" customWidth="1"/>
    <col min="92" max="92" width="4.16015625" style="0" customWidth="1"/>
    <col min="93" max="95" width="5.5" style="0" customWidth="1"/>
    <col min="96" max="97" width="4" style="0" customWidth="1"/>
    <col min="98" max="98" width="5.5" style="0" customWidth="1"/>
    <col min="99" max="99" width="4" style="0" customWidth="1"/>
    <col min="100" max="100" width="3.83203125" style="0" customWidth="1"/>
    <col min="101" max="101" width="5.5" style="0" customWidth="1"/>
    <col min="102" max="103" width="3.33203125" style="0" customWidth="1"/>
    <col min="104" max="104" width="5.66015625" style="0" customWidth="1"/>
    <col min="105" max="105" width="4" style="0" customWidth="1"/>
    <col min="106" max="107" width="5.5" style="0" customWidth="1"/>
    <col min="108" max="109" width="4" style="0" customWidth="1"/>
    <col min="110" max="112" width="5.5" style="0" customWidth="1"/>
    <col min="113" max="113" width="3.33203125" style="0" customWidth="1"/>
  </cols>
  <sheetData>
    <row r="1" spans="1:113" ht="19.5" customHeight="1">
      <c r="A1" s="10"/>
      <c r="B1" s="11"/>
      <c r="C1" s="11"/>
      <c r="D1" s="11"/>
      <c r="DI1" s="12" t="s">
        <v>191</v>
      </c>
    </row>
    <row r="2" spans="1:113" ht="19.5" customHeight="1">
      <c r="A2" s="108" t="s">
        <v>192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43" t="s">
        <v>2</v>
      </c>
      <c r="B3" s="38"/>
      <c r="C3" s="38"/>
      <c r="D3" s="38"/>
      <c r="F3" s="44"/>
      <c r="DI3" s="12" t="s">
        <v>3</v>
      </c>
    </row>
    <row r="4" spans="1:113" s="42" customFormat="1" ht="30" customHeight="1">
      <c r="A4" s="152" t="s">
        <v>56</v>
      </c>
      <c r="B4" s="153"/>
      <c r="C4" s="153"/>
      <c r="D4" s="154"/>
      <c r="E4" s="161" t="s">
        <v>57</v>
      </c>
      <c r="F4" s="155" t="s">
        <v>193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  <c r="T4" s="155" t="s">
        <v>194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155" t="s">
        <v>189</v>
      </c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155" t="s">
        <v>195</v>
      </c>
      <c r="BI4" s="156"/>
      <c r="BJ4" s="156"/>
      <c r="BK4" s="156"/>
      <c r="BL4" s="157"/>
      <c r="BM4" s="155" t="s">
        <v>196</v>
      </c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7"/>
      <c r="BZ4" s="155" t="s">
        <v>197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7"/>
      <c r="CR4" s="158" t="s">
        <v>198</v>
      </c>
      <c r="CS4" s="159"/>
      <c r="CT4" s="160"/>
      <c r="CU4" s="158" t="s">
        <v>199</v>
      </c>
      <c r="CV4" s="159"/>
      <c r="CW4" s="159"/>
      <c r="CX4" s="159"/>
      <c r="CY4" s="159"/>
      <c r="CZ4" s="160"/>
      <c r="DA4" s="158" t="s">
        <v>200</v>
      </c>
      <c r="DB4" s="159"/>
      <c r="DC4" s="160"/>
      <c r="DD4" s="155" t="s">
        <v>201</v>
      </c>
      <c r="DE4" s="156"/>
      <c r="DF4" s="156"/>
      <c r="DG4" s="156"/>
      <c r="DH4" s="156"/>
      <c r="DI4" s="157"/>
    </row>
    <row r="5" spans="1:113" ht="27.75" customHeight="1">
      <c r="A5" s="111" t="s">
        <v>67</v>
      </c>
      <c r="B5" s="112"/>
      <c r="C5" s="113"/>
      <c r="D5" s="161" t="s">
        <v>202</v>
      </c>
      <c r="E5" s="114"/>
      <c r="F5" s="130" t="s">
        <v>72</v>
      </c>
      <c r="G5" s="130" t="s">
        <v>203</v>
      </c>
      <c r="H5" s="130" t="s">
        <v>204</v>
      </c>
      <c r="I5" s="130" t="s">
        <v>205</v>
      </c>
      <c r="J5" s="130" t="s">
        <v>206</v>
      </c>
      <c r="K5" s="130" t="s">
        <v>207</v>
      </c>
      <c r="L5" s="130" t="s">
        <v>208</v>
      </c>
      <c r="M5" s="130" t="s">
        <v>209</v>
      </c>
      <c r="N5" s="130" t="s">
        <v>210</v>
      </c>
      <c r="O5" s="130" t="s">
        <v>211</v>
      </c>
      <c r="P5" s="130" t="s">
        <v>212</v>
      </c>
      <c r="Q5" s="130" t="s">
        <v>98</v>
      </c>
      <c r="R5" s="130" t="s">
        <v>213</v>
      </c>
      <c r="S5" s="130" t="s">
        <v>214</v>
      </c>
      <c r="T5" s="130" t="s">
        <v>72</v>
      </c>
      <c r="U5" s="130" t="s">
        <v>215</v>
      </c>
      <c r="V5" s="130" t="s">
        <v>216</v>
      </c>
      <c r="W5" s="130" t="s">
        <v>217</v>
      </c>
      <c r="X5" s="130" t="s">
        <v>218</v>
      </c>
      <c r="Y5" s="130" t="s">
        <v>219</v>
      </c>
      <c r="Z5" s="130" t="s">
        <v>220</v>
      </c>
      <c r="AA5" s="130" t="s">
        <v>221</v>
      </c>
      <c r="AB5" s="130" t="s">
        <v>222</v>
      </c>
      <c r="AC5" s="130" t="s">
        <v>223</v>
      </c>
      <c r="AD5" s="130" t="s">
        <v>224</v>
      </c>
      <c r="AE5" s="130" t="s">
        <v>225</v>
      </c>
      <c r="AF5" s="130" t="s">
        <v>226</v>
      </c>
      <c r="AG5" s="130" t="s">
        <v>227</v>
      </c>
      <c r="AH5" s="130" t="s">
        <v>228</v>
      </c>
      <c r="AI5" s="130" t="s">
        <v>229</v>
      </c>
      <c r="AJ5" s="130" t="s">
        <v>230</v>
      </c>
      <c r="AK5" s="130" t="s">
        <v>231</v>
      </c>
      <c r="AL5" s="130" t="s">
        <v>232</v>
      </c>
      <c r="AM5" s="130" t="s">
        <v>233</v>
      </c>
      <c r="AN5" s="130" t="s">
        <v>234</v>
      </c>
      <c r="AO5" s="130" t="s">
        <v>235</v>
      </c>
      <c r="AP5" s="130" t="s">
        <v>236</v>
      </c>
      <c r="AQ5" s="130" t="s">
        <v>237</v>
      </c>
      <c r="AR5" s="130" t="s">
        <v>238</v>
      </c>
      <c r="AS5" s="130" t="s">
        <v>239</v>
      </c>
      <c r="AT5" s="130" t="s">
        <v>240</v>
      </c>
      <c r="AU5" s="130" t="s">
        <v>241</v>
      </c>
      <c r="AV5" s="130" t="s">
        <v>72</v>
      </c>
      <c r="AW5" s="130" t="s">
        <v>242</v>
      </c>
      <c r="AX5" s="130" t="s">
        <v>243</v>
      </c>
      <c r="AY5" s="130" t="s">
        <v>244</v>
      </c>
      <c r="AZ5" s="130" t="s">
        <v>245</v>
      </c>
      <c r="BA5" s="130" t="s">
        <v>246</v>
      </c>
      <c r="BB5" s="130" t="s">
        <v>247</v>
      </c>
      <c r="BC5" s="130" t="s">
        <v>248</v>
      </c>
      <c r="BD5" s="130" t="s">
        <v>249</v>
      </c>
      <c r="BE5" s="130" t="s">
        <v>250</v>
      </c>
      <c r="BF5" s="130" t="s">
        <v>251</v>
      </c>
      <c r="BG5" s="120" t="s">
        <v>252</v>
      </c>
      <c r="BH5" s="120" t="s">
        <v>72</v>
      </c>
      <c r="BI5" s="120" t="s">
        <v>253</v>
      </c>
      <c r="BJ5" s="120" t="s">
        <v>254</v>
      </c>
      <c r="BK5" s="120" t="s">
        <v>255</v>
      </c>
      <c r="BL5" s="120" t="s">
        <v>256</v>
      </c>
      <c r="BM5" s="130" t="s">
        <v>72</v>
      </c>
      <c r="BN5" s="130" t="s">
        <v>257</v>
      </c>
      <c r="BO5" s="130" t="s">
        <v>258</v>
      </c>
      <c r="BP5" s="130" t="s">
        <v>259</v>
      </c>
      <c r="BQ5" s="130" t="s">
        <v>260</v>
      </c>
      <c r="BR5" s="130" t="s">
        <v>261</v>
      </c>
      <c r="BS5" s="130" t="s">
        <v>262</v>
      </c>
      <c r="BT5" s="130" t="s">
        <v>263</v>
      </c>
      <c r="BU5" s="130" t="s">
        <v>264</v>
      </c>
      <c r="BV5" s="130" t="s">
        <v>265</v>
      </c>
      <c r="BW5" s="162" t="s">
        <v>266</v>
      </c>
      <c r="BX5" s="162" t="s">
        <v>267</v>
      </c>
      <c r="BY5" s="130" t="s">
        <v>268</v>
      </c>
      <c r="BZ5" s="130" t="s">
        <v>72</v>
      </c>
      <c r="CA5" s="130" t="s">
        <v>257</v>
      </c>
      <c r="CB5" s="130" t="s">
        <v>258</v>
      </c>
      <c r="CC5" s="130" t="s">
        <v>259</v>
      </c>
      <c r="CD5" s="130" t="s">
        <v>260</v>
      </c>
      <c r="CE5" s="130" t="s">
        <v>261</v>
      </c>
      <c r="CF5" s="130" t="s">
        <v>262</v>
      </c>
      <c r="CG5" s="130" t="s">
        <v>263</v>
      </c>
      <c r="CH5" s="130" t="s">
        <v>269</v>
      </c>
      <c r="CI5" s="130" t="s">
        <v>270</v>
      </c>
      <c r="CJ5" s="130" t="s">
        <v>271</v>
      </c>
      <c r="CK5" s="130" t="s">
        <v>272</v>
      </c>
      <c r="CL5" s="130" t="s">
        <v>264</v>
      </c>
      <c r="CM5" s="130" t="s">
        <v>265</v>
      </c>
      <c r="CN5" s="130" t="s">
        <v>273</v>
      </c>
      <c r="CO5" s="162" t="s">
        <v>266</v>
      </c>
      <c r="CP5" s="162" t="s">
        <v>267</v>
      </c>
      <c r="CQ5" s="130" t="s">
        <v>274</v>
      </c>
      <c r="CR5" s="162" t="s">
        <v>72</v>
      </c>
      <c r="CS5" s="162" t="s">
        <v>275</v>
      </c>
      <c r="CT5" s="130" t="s">
        <v>276</v>
      </c>
      <c r="CU5" s="162" t="s">
        <v>72</v>
      </c>
      <c r="CV5" s="162" t="s">
        <v>275</v>
      </c>
      <c r="CW5" s="130" t="s">
        <v>277</v>
      </c>
      <c r="CX5" s="162" t="s">
        <v>278</v>
      </c>
      <c r="CY5" s="162" t="s">
        <v>279</v>
      </c>
      <c r="CZ5" s="120" t="s">
        <v>276</v>
      </c>
      <c r="DA5" s="162" t="s">
        <v>72</v>
      </c>
      <c r="DB5" s="162" t="s">
        <v>200</v>
      </c>
      <c r="DC5" s="162" t="s">
        <v>280</v>
      </c>
      <c r="DD5" s="130" t="s">
        <v>72</v>
      </c>
      <c r="DE5" s="130" t="s">
        <v>281</v>
      </c>
      <c r="DF5" s="130" t="s">
        <v>282</v>
      </c>
      <c r="DG5" s="130" t="s">
        <v>280</v>
      </c>
      <c r="DH5" s="130" t="s">
        <v>283</v>
      </c>
      <c r="DI5" s="130" t="s">
        <v>201</v>
      </c>
    </row>
    <row r="6" spans="1:113" ht="43.5" customHeight="1">
      <c r="A6" s="19" t="s">
        <v>77</v>
      </c>
      <c r="B6" s="18" t="s">
        <v>78</v>
      </c>
      <c r="C6" s="20" t="s">
        <v>79</v>
      </c>
      <c r="D6" s="11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19"/>
      <c r="BH6" s="119"/>
      <c r="BI6" s="119"/>
      <c r="BJ6" s="119"/>
      <c r="BK6" s="119"/>
      <c r="BL6" s="119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63"/>
      <c r="BX6" s="163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63"/>
      <c r="CP6" s="163"/>
      <c r="CQ6" s="122"/>
      <c r="CR6" s="163"/>
      <c r="CS6" s="163"/>
      <c r="CT6" s="122"/>
      <c r="CU6" s="163"/>
      <c r="CV6" s="163"/>
      <c r="CW6" s="122"/>
      <c r="CX6" s="163"/>
      <c r="CY6" s="163"/>
      <c r="CZ6" s="119"/>
      <c r="DA6" s="163"/>
      <c r="DB6" s="163"/>
      <c r="DC6" s="163"/>
      <c r="DD6" s="122"/>
      <c r="DE6" s="122"/>
      <c r="DF6" s="122"/>
      <c r="DG6" s="122"/>
      <c r="DH6" s="122"/>
      <c r="DI6" s="122"/>
    </row>
    <row r="7" spans="1:113" ht="27" customHeight="1">
      <c r="A7" s="35" t="s">
        <v>36</v>
      </c>
      <c r="B7" s="35" t="s">
        <v>36</v>
      </c>
      <c r="C7" s="35" t="s">
        <v>36</v>
      </c>
      <c r="D7" s="35" t="s">
        <v>57</v>
      </c>
      <c r="E7" s="45">
        <f aca="true" t="shared" si="0" ref="E7:E25">SUM(F7,T7,AV7,BH7,BM7,BZ7,CR7,CU7,DA7,DD7)</f>
        <v>2474.84</v>
      </c>
      <c r="F7" s="45">
        <v>1274.18</v>
      </c>
      <c r="G7" s="45">
        <v>396.41</v>
      </c>
      <c r="H7" s="45">
        <v>458.03</v>
      </c>
      <c r="I7" s="45">
        <v>33.03</v>
      </c>
      <c r="J7" s="45">
        <v>0</v>
      </c>
      <c r="K7" s="45">
        <v>0</v>
      </c>
      <c r="L7" s="45">
        <v>127.6</v>
      </c>
      <c r="M7" s="45">
        <v>0</v>
      </c>
      <c r="N7" s="45">
        <v>101.96</v>
      </c>
      <c r="O7" s="46">
        <v>16.01</v>
      </c>
      <c r="P7" s="46">
        <v>0</v>
      </c>
      <c r="Q7" s="46">
        <v>130.17</v>
      </c>
      <c r="R7" s="46">
        <v>0</v>
      </c>
      <c r="S7" s="46">
        <v>10.97</v>
      </c>
      <c r="T7" s="46">
        <v>1151.99</v>
      </c>
      <c r="U7" s="46">
        <v>15</v>
      </c>
      <c r="V7" s="46">
        <v>35</v>
      </c>
      <c r="W7" s="46">
        <v>0</v>
      </c>
      <c r="X7" s="46">
        <v>0.35</v>
      </c>
      <c r="Y7" s="46">
        <v>1</v>
      </c>
      <c r="Z7" s="46">
        <v>10</v>
      </c>
      <c r="AA7" s="46">
        <v>20</v>
      </c>
      <c r="AB7" s="46">
        <v>0</v>
      </c>
      <c r="AC7" s="46">
        <v>36</v>
      </c>
      <c r="AD7" s="46">
        <v>85</v>
      </c>
      <c r="AE7" s="46">
        <v>0</v>
      </c>
      <c r="AF7" s="46">
        <v>172.5</v>
      </c>
      <c r="AG7" s="46">
        <v>25</v>
      </c>
      <c r="AH7" s="46">
        <v>18</v>
      </c>
      <c r="AI7" s="46">
        <v>20</v>
      </c>
      <c r="AJ7" s="46">
        <v>2</v>
      </c>
      <c r="AK7" s="46">
        <v>0</v>
      </c>
      <c r="AL7" s="46">
        <v>0</v>
      </c>
      <c r="AM7" s="46">
        <v>0</v>
      </c>
      <c r="AN7" s="46">
        <v>152</v>
      </c>
      <c r="AO7" s="46">
        <v>222</v>
      </c>
      <c r="AP7" s="46">
        <v>21.69</v>
      </c>
      <c r="AQ7" s="46">
        <v>11.89</v>
      </c>
      <c r="AR7" s="46">
        <v>28</v>
      </c>
      <c r="AS7" s="46">
        <v>96.1</v>
      </c>
      <c r="AT7" s="46">
        <v>0</v>
      </c>
      <c r="AU7" s="46">
        <v>180.46</v>
      </c>
      <c r="AV7" s="46">
        <v>0.1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0.1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48.57</v>
      </c>
      <c r="CA7" s="46">
        <v>0</v>
      </c>
      <c r="CB7" s="46">
        <v>48.57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v>0</v>
      </c>
      <c r="CS7" s="46">
        <v>0</v>
      </c>
      <c r="CT7" s="46">
        <v>0</v>
      </c>
      <c r="CU7" s="46">
        <v>0</v>
      </c>
      <c r="CV7" s="46">
        <v>0</v>
      </c>
      <c r="CW7" s="46">
        <v>0</v>
      </c>
      <c r="CX7" s="46">
        <v>0</v>
      </c>
      <c r="CY7" s="46">
        <v>0</v>
      </c>
      <c r="CZ7" s="46">
        <v>0</v>
      </c>
      <c r="DA7" s="46">
        <v>0</v>
      </c>
      <c r="DB7" s="46">
        <v>0</v>
      </c>
      <c r="DC7" s="46">
        <v>0</v>
      </c>
      <c r="DD7" s="46">
        <v>0</v>
      </c>
      <c r="DE7" s="46">
        <v>0</v>
      </c>
      <c r="DF7" s="46">
        <v>0</v>
      </c>
      <c r="DG7" s="46">
        <v>0</v>
      </c>
      <c r="DH7" s="46">
        <v>0</v>
      </c>
      <c r="DI7" s="46">
        <v>0</v>
      </c>
    </row>
    <row r="8" spans="1:113" ht="27" customHeight="1">
      <c r="A8" s="35" t="s">
        <v>36</v>
      </c>
      <c r="B8" s="35" t="s">
        <v>36</v>
      </c>
      <c r="C8" s="35" t="s">
        <v>36</v>
      </c>
      <c r="D8" s="35" t="s">
        <v>284</v>
      </c>
      <c r="E8" s="45">
        <f t="shared" si="0"/>
        <v>1988.4599999999998</v>
      </c>
      <c r="F8" s="45">
        <v>808.37</v>
      </c>
      <c r="G8" s="45">
        <v>396.41</v>
      </c>
      <c r="H8" s="45">
        <v>367.96</v>
      </c>
      <c r="I8" s="45">
        <v>33.03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6">
        <v>0</v>
      </c>
      <c r="P8" s="46">
        <v>0</v>
      </c>
      <c r="Q8" s="46">
        <v>0</v>
      </c>
      <c r="R8" s="46">
        <v>0</v>
      </c>
      <c r="S8" s="46">
        <v>10.97</v>
      </c>
      <c r="T8" s="46">
        <v>1131.42</v>
      </c>
      <c r="U8" s="46">
        <v>15</v>
      </c>
      <c r="V8" s="46">
        <v>35</v>
      </c>
      <c r="W8" s="46">
        <v>0</v>
      </c>
      <c r="X8" s="46">
        <v>0.35</v>
      </c>
      <c r="Y8" s="46">
        <v>1</v>
      </c>
      <c r="Z8" s="46">
        <v>10</v>
      </c>
      <c r="AA8" s="46">
        <v>20</v>
      </c>
      <c r="AB8" s="46">
        <v>0</v>
      </c>
      <c r="AC8" s="46">
        <v>36</v>
      </c>
      <c r="AD8" s="46">
        <v>85</v>
      </c>
      <c r="AE8" s="46">
        <v>0</v>
      </c>
      <c r="AF8" s="46">
        <v>172.5</v>
      </c>
      <c r="AG8" s="46">
        <v>25</v>
      </c>
      <c r="AH8" s="46">
        <v>18</v>
      </c>
      <c r="AI8" s="46">
        <v>0</v>
      </c>
      <c r="AJ8" s="46">
        <v>2</v>
      </c>
      <c r="AK8" s="46">
        <v>0</v>
      </c>
      <c r="AL8" s="46">
        <v>0</v>
      </c>
      <c r="AM8" s="46">
        <v>0</v>
      </c>
      <c r="AN8" s="46">
        <v>152</v>
      </c>
      <c r="AO8" s="46">
        <v>222</v>
      </c>
      <c r="AP8" s="46">
        <v>21.69</v>
      </c>
      <c r="AQ8" s="46">
        <v>11.89</v>
      </c>
      <c r="AR8" s="46">
        <v>28</v>
      </c>
      <c r="AS8" s="46">
        <v>96.1</v>
      </c>
      <c r="AT8" s="46">
        <v>0</v>
      </c>
      <c r="AU8" s="46">
        <v>179.89</v>
      </c>
      <c r="AV8" s="46">
        <v>0.1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0.1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48.57</v>
      </c>
      <c r="CA8" s="46">
        <v>0</v>
      </c>
      <c r="CB8" s="46">
        <v>48.57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</row>
    <row r="9" spans="1:113" ht="27" customHeight="1">
      <c r="A9" s="35" t="s">
        <v>36</v>
      </c>
      <c r="B9" s="35" t="s">
        <v>36</v>
      </c>
      <c r="C9" s="35" t="s">
        <v>36</v>
      </c>
      <c r="D9" s="35" t="s">
        <v>285</v>
      </c>
      <c r="E9" s="45">
        <f t="shared" si="0"/>
        <v>1988.4599999999998</v>
      </c>
      <c r="F9" s="45">
        <v>808.37</v>
      </c>
      <c r="G9" s="45">
        <v>396.41</v>
      </c>
      <c r="H9" s="45">
        <v>367.96</v>
      </c>
      <c r="I9" s="45">
        <v>33.03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6">
        <v>0</v>
      </c>
      <c r="P9" s="46">
        <v>0</v>
      </c>
      <c r="Q9" s="46">
        <v>0</v>
      </c>
      <c r="R9" s="46">
        <v>0</v>
      </c>
      <c r="S9" s="46">
        <v>10.97</v>
      </c>
      <c r="T9" s="46">
        <v>1131.42</v>
      </c>
      <c r="U9" s="46">
        <v>15</v>
      </c>
      <c r="V9" s="46">
        <v>35</v>
      </c>
      <c r="W9" s="46">
        <v>0</v>
      </c>
      <c r="X9" s="46">
        <v>0.35</v>
      </c>
      <c r="Y9" s="46">
        <v>1</v>
      </c>
      <c r="Z9" s="46">
        <v>10</v>
      </c>
      <c r="AA9" s="46">
        <v>20</v>
      </c>
      <c r="AB9" s="46">
        <v>0</v>
      </c>
      <c r="AC9" s="46">
        <v>36</v>
      </c>
      <c r="AD9" s="46">
        <v>85</v>
      </c>
      <c r="AE9" s="46">
        <v>0</v>
      </c>
      <c r="AF9" s="46">
        <v>172.5</v>
      </c>
      <c r="AG9" s="46">
        <v>25</v>
      </c>
      <c r="AH9" s="46">
        <v>18</v>
      </c>
      <c r="AI9" s="46">
        <v>0</v>
      </c>
      <c r="AJ9" s="46">
        <v>2</v>
      </c>
      <c r="AK9" s="46">
        <v>0</v>
      </c>
      <c r="AL9" s="46">
        <v>0</v>
      </c>
      <c r="AM9" s="46">
        <v>0</v>
      </c>
      <c r="AN9" s="46">
        <v>152</v>
      </c>
      <c r="AO9" s="46">
        <v>222</v>
      </c>
      <c r="AP9" s="46">
        <v>21.69</v>
      </c>
      <c r="AQ9" s="46">
        <v>11.89</v>
      </c>
      <c r="AR9" s="46">
        <v>28</v>
      </c>
      <c r="AS9" s="46">
        <v>96.1</v>
      </c>
      <c r="AT9" s="46">
        <v>0</v>
      </c>
      <c r="AU9" s="46">
        <v>179.89</v>
      </c>
      <c r="AV9" s="46">
        <v>0.1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0.1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48.57</v>
      </c>
      <c r="CA9" s="46">
        <v>0</v>
      </c>
      <c r="CB9" s="46">
        <v>48.57</v>
      </c>
      <c r="CC9" s="46">
        <v>0</v>
      </c>
      <c r="CD9" s="46">
        <v>0</v>
      </c>
      <c r="CE9" s="46">
        <v>0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0</v>
      </c>
      <c r="CR9" s="46">
        <v>0</v>
      </c>
      <c r="CS9" s="46">
        <v>0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6">
        <v>0</v>
      </c>
    </row>
    <row r="10" spans="1:113" ht="27" customHeight="1">
      <c r="A10" s="35" t="s">
        <v>80</v>
      </c>
      <c r="B10" s="35" t="s">
        <v>81</v>
      </c>
      <c r="C10" s="35" t="s">
        <v>82</v>
      </c>
      <c r="D10" s="35" t="s">
        <v>286</v>
      </c>
      <c r="E10" s="45">
        <f t="shared" si="0"/>
        <v>1988.4599999999998</v>
      </c>
      <c r="F10" s="45">
        <v>808.37</v>
      </c>
      <c r="G10" s="45">
        <v>396.41</v>
      </c>
      <c r="H10" s="45">
        <v>367.96</v>
      </c>
      <c r="I10" s="45">
        <v>33.03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6">
        <v>0</v>
      </c>
      <c r="P10" s="46">
        <v>0</v>
      </c>
      <c r="Q10" s="46">
        <v>0</v>
      </c>
      <c r="R10" s="46">
        <v>0</v>
      </c>
      <c r="S10" s="46">
        <v>10.97</v>
      </c>
      <c r="T10" s="46">
        <v>1131.42</v>
      </c>
      <c r="U10" s="46">
        <v>15</v>
      </c>
      <c r="V10" s="46">
        <v>35</v>
      </c>
      <c r="W10" s="46">
        <v>0</v>
      </c>
      <c r="X10" s="46">
        <v>0.35</v>
      </c>
      <c r="Y10" s="46">
        <v>1</v>
      </c>
      <c r="Z10" s="46">
        <v>10</v>
      </c>
      <c r="AA10" s="46">
        <v>20</v>
      </c>
      <c r="AB10" s="46">
        <v>0</v>
      </c>
      <c r="AC10" s="46">
        <v>36</v>
      </c>
      <c r="AD10" s="46">
        <v>85</v>
      </c>
      <c r="AE10" s="46">
        <v>0</v>
      </c>
      <c r="AF10" s="46">
        <v>172.5</v>
      </c>
      <c r="AG10" s="46">
        <v>25</v>
      </c>
      <c r="AH10" s="46">
        <v>18</v>
      </c>
      <c r="AI10" s="46">
        <v>0</v>
      </c>
      <c r="AJ10" s="46">
        <v>2</v>
      </c>
      <c r="AK10" s="46">
        <v>0</v>
      </c>
      <c r="AL10" s="46">
        <v>0</v>
      </c>
      <c r="AM10" s="46">
        <v>0</v>
      </c>
      <c r="AN10" s="46">
        <v>152</v>
      </c>
      <c r="AO10" s="46">
        <v>222</v>
      </c>
      <c r="AP10" s="46">
        <v>21.69</v>
      </c>
      <c r="AQ10" s="46">
        <v>11.89</v>
      </c>
      <c r="AR10" s="46">
        <v>28</v>
      </c>
      <c r="AS10" s="46">
        <v>96.1</v>
      </c>
      <c r="AT10" s="46">
        <v>0</v>
      </c>
      <c r="AU10" s="46">
        <v>179.89</v>
      </c>
      <c r="AV10" s="46">
        <v>0.1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0.1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48.57</v>
      </c>
      <c r="CA10" s="46">
        <v>0</v>
      </c>
      <c r="CB10" s="46">
        <v>48.57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</row>
    <row r="11" spans="1:113" ht="27" customHeight="1">
      <c r="A11" s="35" t="s">
        <v>36</v>
      </c>
      <c r="B11" s="35" t="s">
        <v>36</v>
      </c>
      <c r="C11" s="35" t="s">
        <v>36</v>
      </c>
      <c r="D11" s="35" t="s">
        <v>287</v>
      </c>
      <c r="E11" s="45">
        <f t="shared" si="0"/>
        <v>20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20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20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  <c r="DA11" s="46">
        <v>0</v>
      </c>
      <c r="DB11" s="46">
        <v>0</v>
      </c>
      <c r="DC11" s="46">
        <v>0</v>
      </c>
      <c r="DD11" s="46">
        <v>0</v>
      </c>
      <c r="DE11" s="46">
        <v>0</v>
      </c>
      <c r="DF11" s="46">
        <v>0</v>
      </c>
      <c r="DG11" s="46">
        <v>0</v>
      </c>
      <c r="DH11" s="46">
        <v>0</v>
      </c>
      <c r="DI11" s="46">
        <v>0</v>
      </c>
    </row>
    <row r="12" spans="1:113" ht="27" customHeight="1">
      <c r="A12" s="35" t="s">
        <v>36</v>
      </c>
      <c r="B12" s="35" t="s">
        <v>36</v>
      </c>
      <c r="C12" s="35" t="s">
        <v>36</v>
      </c>
      <c r="D12" s="35" t="s">
        <v>288</v>
      </c>
      <c r="E12" s="45">
        <f t="shared" si="0"/>
        <v>20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20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20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0</v>
      </c>
      <c r="DF12" s="46">
        <v>0</v>
      </c>
      <c r="DG12" s="46">
        <v>0</v>
      </c>
      <c r="DH12" s="46">
        <v>0</v>
      </c>
      <c r="DI12" s="46">
        <v>0</v>
      </c>
    </row>
    <row r="13" spans="1:113" ht="27" customHeight="1">
      <c r="A13" s="35" t="s">
        <v>85</v>
      </c>
      <c r="B13" s="35" t="s">
        <v>82</v>
      </c>
      <c r="C13" s="35" t="s">
        <v>81</v>
      </c>
      <c r="D13" s="35" t="s">
        <v>289</v>
      </c>
      <c r="E13" s="45">
        <f t="shared" si="0"/>
        <v>20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20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20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</row>
    <row r="14" spans="1:113" ht="27" customHeight="1">
      <c r="A14" s="35" t="s">
        <v>36</v>
      </c>
      <c r="B14" s="35" t="s">
        <v>36</v>
      </c>
      <c r="C14" s="35" t="s">
        <v>36</v>
      </c>
      <c r="D14" s="35" t="s">
        <v>290</v>
      </c>
      <c r="E14" s="45">
        <f t="shared" si="0"/>
        <v>128.17</v>
      </c>
      <c r="F14" s="45">
        <v>127.6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127.6</v>
      </c>
      <c r="M14" s="45">
        <v>0</v>
      </c>
      <c r="N14" s="45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0.57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0.57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</row>
    <row r="15" spans="1:113" ht="27" customHeight="1">
      <c r="A15" s="35" t="s">
        <v>36</v>
      </c>
      <c r="B15" s="35" t="s">
        <v>36</v>
      </c>
      <c r="C15" s="35" t="s">
        <v>36</v>
      </c>
      <c r="D15" s="35" t="s">
        <v>291</v>
      </c>
      <c r="E15" s="45">
        <f t="shared" si="0"/>
        <v>128.17</v>
      </c>
      <c r="F15" s="45">
        <v>127.6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127.6</v>
      </c>
      <c r="M15" s="45">
        <v>0</v>
      </c>
      <c r="N15" s="45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0.57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0.57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</row>
    <row r="16" spans="1:113" ht="27" customHeight="1">
      <c r="A16" s="35" t="s">
        <v>87</v>
      </c>
      <c r="B16" s="35" t="s">
        <v>88</v>
      </c>
      <c r="C16" s="35" t="s">
        <v>89</v>
      </c>
      <c r="D16" s="35" t="s">
        <v>292</v>
      </c>
      <c r="E16" s="45">
        <f t="shared" si="0"/>
        <v>0.57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0.57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0.57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</row>
    <row r="17" spans="1:113" ht="27" customHeight="1">
      <c r="A17" s="35" t="s">
        <v>87</v>
      </c>
      <c r="B17" s="35" t="s">
        <v>88</v>
      </c>
      <c r="C17" s="35" t="s">
        <v>88</v>
      </c>
      <c r="D17" s="35" t="s">
        <v>293</v>
      </c>
      <c r="E17" s="45">
        <f t="shared" si="0"/>
        <v>127.6</v>
      </c>
      <c r="F17" s="45">
        <v>127.6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127.6</v>
      </c>
      <c r="M17" s="45">
        <v>0</v>
      </c>
      <c r="N17" s="45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</row>
    <row r="18" spans="1:113" ht="27" customHeight="1">
      <c r="A18" s="35" t="s">
        <v>36</v>
      </c>
      <c r="B18" s="35" t="s">
        <v>36</v>
      </c>
      <c r="C18" s="35" t="s">
        <v>36</v>
      </c>
      <c r="D18" s="35" t="s">
        <v>294</v>
      </c>
      <c r="E18" s="45">
        <f t="shared" si="0"/>
        <v>117.97</v>
      </c>
      <c r="F18" s="45">
        <v>117.97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101.96</v>
      </c>
      <c r="O18" s="46">
        <v>16.01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</row>
    <row r="19" spans="1:113" ht="27" customHeight="1">
      <c r="A19" s="35" t="s">
        <v>36</v>
      </c>
      <c r="B19" s="35" t="s">
        <v>36</v>
      </c>
      <c r="C19" s="35" t="s">
        <v>36</v>
      </c>
      <c r="D19" s="35" t="s">
        <v>295</v>
      </c>
      <c r="E19" s="45">
        <f t="shared" si="0"/>
        <v>117.97</v>
      </c>
      <c r="F19" s="45">
        <v>117.97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101.96</v>
      </c>
      <c r="O19" s="46">
        <v>16.01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</row>
    <row r="20" spans="1:113" ht="27" customHeight="1">
      <c r="A20" s="35" t="s">
        <v>92</v>
      </c>
      <c r="B20" s="35" t="s">
        <v>93</v>
      </c>
      <c r="C20" s="35" t="s">
        <v>89</v>
      </c>
      <c r="D20" s="35" t="s">
        <v>296</v>
      </c>
      <c r="E20" s="45">
        <f t="shared" si="0"/>
        <v>101.96</v>
      </c>
      <c r="F20" s="45">
        <v>101.96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101.96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46">
        <v>0</v>
      </c>
      <c r="CJ20" s="46">
        <v>0</v>
      </c>
      <c r="CK20" s="46">
        <v>0</v>
      </c>
      <c r="CL20" s="46">
        <v>0</v>
      </c>
      <c r="CM20" s="46">
        <v>0</v>
      </c>
      <c r="CN20" s="46">
        <v>0</v>
      </c>
      <c r="CO20" s="46">
        <v>0</v>
      </c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</row>
    <row r="21" spans="1:113" ht="27" customHeight="1">
      <c r="A21" s="35" t="s">
        <v>92</v>
      </c>
      <c r="B21" s="35" t="s">
        <v>93</v>
      </c>
      <c r="C21" s="35" t="s">
        <v>81</v>
      </c>
      <c r="D21" s="35" t="s">
        <v>297</v>
      </c>
      <c r="E21" s="45">
        <f t="shared" si="0"/>
        <v>16.01</v>
      </c>
      <c r="F21" s="45">
        <v>16.01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6">
        <v>16.01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</row>
    <row r="22" spans="1:113" ht="27" customHeight="1">
      <c r="A22" s="35" t="s">
        <v>36</v>
      </c>
      <c r="B22" s="35" t="s">
        <v>36</v>
      </c>
      <c r="C22" s="35" t="s">
        <v>36</v>
      </c>
      <c r="D22" s="35" t="s">
        <v>298</v>
      </c>
      <c r="E22" s="45">
        <f t="shared" si="0"/>
        <v>220.24</v>
      </c>
      <c r="F22" s="45">
        <v>220.24</v>
      </c>
      <c r="G22" s="45">
        <v>0</v>
      </c>
      <c r="H22" s="45">
        <v>90.07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6">
        <v>0</v>
      </c>
      <c r="P22" s="46">
        <v>0</v>
      </c>
      <c r="Q22" s="46">
        <v>130.17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</row>
    <row r="23" spans="1:113" ht="27" customHeight="1">
      <c r="A23" s="35" t="s">
        <v>36</v>
      </c>
      <c r="B23" s="35" t="s">
        <v>36</v>
      </c>
      <c r="C23" s="35" t="s">
        <v>36</v>
      </c>
      <c r="D23" s="35" t="s">
        <v>299</v>
      </c>
      <c r="E23" s="45">
        <f t="shared" si="0"/>
        <v>220.24</v>
      </c>
      <c r="F23" s="45">
        <v>220.24</v>
      </c>
      <c r="G23" s="45">
        <v>0</v>
      </c>
      <c r="H23" s="45">
        <v>90.07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0</v>
      </c>
      <c r="P23" s="46">
        <v>0</v>
      </c>
      <c r="Q23" s="46">
        <v>130.17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</row>
    <row r="24" spans="1:113" ht="27" customHeight="1">
      <c r="A24" s="35" t="s">
        <v>96</v>
      </c>
      <c r="B24" s="35" t="s">
        <v>97</v>
      </c>
      <c r="C24" s="35" t="s">
        <v>89</v>
      </c>
      <c r="D24" s="35" t="s">
        <v>300</v>
      </c>
      <c r="E24" s="45">
        <f t="shared" si="0"/>
        <v>130.17</v>
      </c>
      <c r="F24" s="45">
        <v>130.17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6">
        <v>0</v>
      </c>
      <c r="P24" s="46">
        <v>0</v>
      </c>
      <c r="Q24" s="46">
        <v>130.17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</row>
    <row r="25" spans="1:113" ht="27" customHeight="1">
      <c r="A25" s="35" t="s">
        <v>96</v>
      </c>
      <c r="B25" s="35" t="s">
        <v>97</v>
      </c>
      <c r="C25" s="35" t="s">
        <v>81</v>
      </c>
      <c r="D25" s="35" t="s">
        <v>301</v>
      </c>
      <c r="E25" s="45">
        <f t="shared" si="0"/>
        <v>90.07</v>
      </c>
      <c r="F25" s="45">
        <v>90.07</v>
      </c>
      <c r="G25" s="45">
        <v>0</v>
      </c>
      <c r="H25" s="45">
        <v>90.07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" right="0" top="0.9840277777777777" bottom="0.5902777777777778" header="0.5118055555555555" footer="0.5118055555555555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16" t="s">
        <v>302</v>
      </c>
    </row>
    <row r="2" spans="1:7" ht="25.5" customHeight="1">
      <c r="A2" s="108" t="s">
        <v>303</v>
      </c>
      <c r="B2" s="108"/>
      <c r="C2" s="108"/>
      <c r="D2" s="108"/>
      <c r="E2" s="108"/>
      <c r="F2" s="108"/>
      <c r="G2" s="108"/>
    </row>
    <row r="3" spans="1:7" ht="19.5" customHeight="1">
      <c r="A3" s="13" t="s">
        <v>2</v>
      </c>
      <c r="B3" s="14"/>
      <c r="C3" s="14"/>
      <c r="D3" s="14"/>
      <c r="E3" s="29"/>
      <c r="F3" s="29"/>
      <c r="G3" s="16" t="s">
        <v>3</v>
      </c>
    </row>
    <row r="4" spans="1:7" ht="19.5" customHeight="1">
      <c r="A4" s="164" t="s">
        <v>304</v>
      </c>
      <c r="B4" s="165"/>
      <c r="C4" s="165"/>
      <c r="D4" s="166"/>
      <c r="E4" s="121" t="s">
        <v>102</v>
      </c>
      <c r="F4" s="114"/>
      <c r="G4" s="114"/>
    </row>
    <row r="5" spans="1:7" ht="19.5" customHeight="1">
      <c r="A5" s="111" t="s">
        <v>67</v>
      </c>
      <c r="B5" s="113"/>
      <c r="C5" s="167" t="s">
        <v>68</v>
      </c>
      <c r="D5" s="118" t="s">
        <v>202</v>
      </c>
      <c r="E5" s="114" t="s">
        <v>57</v>
      </c>
      <c r="F5" s="123" t="s">
        <v>305</v>
      </c>
      <c r="G5" s="169" t="s">
        <v>306</v>
      </c>
    </row>
    <row r="6" spans="1:7" ht="33.75" customHeight="1">
      <c r="A6" s="19" t="s">
        <v>77</v>
      </c>
      <c r="B6" s="20" t="s">
        <v>78</v>
      </c>
      <c r="C6" s="150"/>
      <c r="D6" s="168"/>
      <c r="E6" s="122"/>
      <c r="F6" s="124"/>
      <c r="G6" s="163"/>
    </row>
    <row r="7" spans="1:7" ht="19.5" customHeight="1">
      <c r="A7" s="23" t="s">
        <v>36</v>
      </c>
      <c r="B7" s="35" t="s">
        <v>36</v>
      </c>
      <c r="C7" s="41" t="s">
        <v>36</v>
      </c>
      <c r="D7" s="23" t="s">
        <v>57</v>
      </c>
      <c r="E7" s="36">
        <f aca="true" t="shared" si="0" ref="E7:E37">SUM(F7:G7)</f>
        <v>1741.27</v>
      </c>
      <c r="F7" s="36">
        <v>1274.28</v>
      </c>
      <c r="G7" s="24">
        <v>466.99</v>
      </c>
    </row>
    <row r="8" spans="1:7" ht="19.5" customHeight="1">
      <c r="A8" s="23" t="s">
        <v>36</v>
      </c>
      <c r="B8" s="35" t="s">
        <v>307</v>
      </c>
      <c r="C8" s="41" t="s">
        <v>36</v>
      </c>
      <c r="D8" s="23" t="s">
        <v>193</v>
      </c>
      <c r="E8" s="36">
        <f t="shared" si="0"/>
        <v>1274.18</v>
      </c>
      <c r="F8" s="36">
        <v>1274.18</v>
      </c>
      <c r="G8" s="24">
        <v>0</v>
      </c>
    </row>
    <row r="9" spans="1:7" ht="19.5" customHeight="1">
      <c r="A9" s="23" t="s">
        <v>307</v>
      </c>
      <c r="B9" s="35" t="s">
        <v>163</v>
      </c>
      <c r="C9" s="41" t="s">
        <v>83</v>
      </c>
      <c r="D9" s="23" t="s">
        <v>308</v>
      </c>
      <c r="E9" s="36">
        <f t="shared" si="0"/>
        <v>396.41</v>
      </c>
      <c r="F9" s="36">
        <v>396.41</v>
      </c>
      <c r="G9" s="24">
        <v>0</v>
      </c>
    </row>
    <row r="10" spans="1:7" ht="19.5" customHeight="1">
      <c r="A10" s="23" t="s">
        <v>307</v>
      </c>
      <c r="B10" s="35" t="s">
        <v>165</v>
      </c>
      <c r="C10" s="41" t="s">
        <v>83</v>
      </c>
      <c r="D10" s="23" t="s">
        <v>309</v>
      </c>
      <c r="E10" s="36">
        <f t="shared" si="0"/>
        <v>458.03</v>
      </c>
      <c r="F10" s="36">
        <v>458.03</v>
      </c>
      <c r="G10" s="24">
        <v>0</v>
      </c>
    </row>
    <row r="11" spans="1:7" ht="19.5" customHeight="1">
      <c r="A11" s="23" t="s">
        <v>307</v>
      </c>
      <c r="B11" s="35" t="s">
        <v>167</v>
      </c>
      <c r="C11" s="41" t="s">
        <v>83</v>
      </c>
      <c r="D11" s="23" t="s">
        <v>310</v>
      </c>
      <c r="E11" s="36">
        <f t="shared" si="0"/>
        <v>33.03</v>
      </c>
      <c r="F11" s="36">
        <v>33.03</v>
      </c>
      <c r="G11" s="24">
        <v>0</v>
      </c>
    </row>
    <row r="12" spans="1:7" ht="19.5" customHeight="1">
      <c r="A12" s="23" t="s">
        <v>307</v>
      </c>
      <c r="B12" s="35" t="s">
        <v>180</v>
      </c>
      <c r="C12" s="41" t="s">
        <v>83</v>
      </c>
      <c r="D12" s="23" t="s">
        <v>311</v>
      </c>
      <c r="E12" s="36">
        <f t="shared" si="0"/>
        <v>127.6</v>
      </c>
      <c r="F12" s="36">
        <v>127.6</v>
      </c>
      <c r="G12" s="24">
        <v>0</v>
      </c>
    </row>
    <row r="13" spans="1:7" ht="19.5" customHeight="1">
      <c r="A13" s="23" t="s">
        <v>307</v>
      </c>
      <c r="B13" s="35" t="s">
        <v>312</v>
      </c>
      <c r="C13" s="41" t="s">
        <v>83</v>
      </c>
      <c r="D13" s="23" t="s">
        <v>313</v>
      </c>
      <c r="E13" s="36">
        <f t="shared" si="0"/>
        <v>101.96</v>
      </c>
      <c r="F13" s="36">
        <v>101.96</v>
      </c>
      <c r="G13" s="24">
        <v>0</v>
      </c>
    </row>
    <row r="14" spans="1:7" ht="19.5" customHeight="1">
      <c r="A14" s="23" t="s">
        <v>307</v>
      </c>
      <c r="B14" s="35" t="s">
        <v>314</v>
      </c>
      <c r="C14" s="41" t="s">
        <v>83</v>
      </c>
      <c r="D14" s="23" t="s">
        <v>315</v>
      </c>
      <c r="E14" s="36">
        <f t="shared" si="0"/>
        <v>16.01</v>
      </c>
      <c r="F14" s="36">
        <v>16.01</v>
      </c>
      <c r="G14" s="24">
        <v>0</v>
      </c>
    </row>
    <row r="15" spans="1:7" ht="19.5" customHeight="1">
      <c r="A15" s="23" t="s">
        <v>307</v>
      </c>
      <c r="B15" s="35" t="s">
        <v>316</v>
      </c>
      <c r="C15" s="41" t="s">
        <v>83</v>
      </c>
      <c r="D15" s="23" t="s">
        <v>168</v>
      </c>
      <c r="E15" s="36">
        <f t="shared" si="0"/>
        <v>130.17</v>
      </c>
      <c r="F15" s="36">
        <v>130.17</v>
      </c>
      <c r="G15" s="24">
        <v>0</v>
      </c>
    </row>
    <row r="16" spans="1:7" ht="19.5" customHeight="1">
      <c r="A16" s="23" t="s">
        <v>307</v>
      </c>
      <c r="B16" s="35" t="s">
        <v>169</v>
      </c>
      <c r="C16" s="41" t="s">
        <v>83</v>
      </c>
      <c r="D16" s="23" t="s">
        <v>170</v>
      </c>
      <c r="E16" s="36">
        <f t="shared" si="0"/>
        <v>10.97</v>
      </c>
      <c r="F16" s="36">
        <v>10.97</v>
      </c>
      <c r="G16" s="24">
        <v>0</v>
      </c>
    </row>
    <row r="17" spans="1:7" ht="19.5" customHeight="1">
      <c r="A17" s="23" t="s">
        <v>36</v>
      </c>
      <c r="B17" s="35" t="s">
        <v>317</v>
      </c>
      <c r="C17" s="41" t="s">
        <v>36</v>
      </c>
      <c r="D17" s="23" t="s">
        <v>194</v>
      </c>
      <c r="E17" s="36">
        <f t="shared" si="0"/>
        <v>466.99</v>
      </c>
      <c r="F17" s="36">
        <v>0</v>
      </c>
      <c r="G17" s="24">
        <v>466.99</v>
      </c>
    </row>
    <row r="18" spans="1:7" ht="19.5" customHeight="1">
      <c r="A18" s="23" t="s">
        <v>317</v>
      </c>
      <c r="B18" s="35" t="s">
        <v>163</v>
      </c>
      <c r="C18" s="41" t="s">
        <v>83</v>
      </c>
      <c r="D18" s="23" t="s">
        <v>318</v>
      </c>
      <c r="E18" s="36">
        <f t="shared" si="0"/>
        <v>15</v>
      </c>
      <c r="F18" s="36">
        <v>0</v>
      </c>
      <c r="G18" s="24">
        <v>15</v>
      </c>
    </row>
    <row r="19" spans="1:7" ht="19.5" customHeight="1">
      <c r="A19" s="23" t="s">
        <v>317</v>
      </c>
      <c r="B19" s="35" t="s">
        <v>165</v>
      </c>
      <c r="C19" s="41" t="s">
        <v>83</v>
      </c>
      <c r="D19" s="23" t="s">
        <v>319</v>
      </c>
      <c r="E19" s="36">
        <f t="shared" si="0"/>
        <v>5</v>
      </c>
      <c r="F19" s="36">
        <v>0</v>
      </c>
      <c r="G19" s="24">
        <v>5</v>
      </c>
    </row>
    <row r="20" spans="1:7" ht="19.5" customHeight="1">
      <c r="A20" s="23" t="s">
        <v>317</v>
      </c>
      <c r="B20" s="35" t="s">
        <v>320</v>
      </c>
      <c r="C20" s="41" t="s">
        <v>83</v>
      </c>
      <c r="D20" s="23" t="s">
        <v>321</v>
      </c>
      <c r="E20" s="36">
        <f t="shared" si="0"/>
        <v>0.35</v>
      </c>
      <c r="F20" s="36">
        <v>0</v>
      </c>
      <c r="G20" s="24">
        <v>0.35</v>
      </c>
    </row>
    <row r="21" spans="1:7" ht="19.5" customHeight="1">
      <c r="A21" s="23" t="s">
        <v>317</v>
      </c>
      <c r="B21" s="35" t="s">
        <v>176</v>
      </c>
      <c r="C21" s="41" t="s">
        <v>83</v>
      </c>
      <c r="D21" s="23" t="s">
        <v>322</v>
      </c>
      <c r="E21" s="36">
        <f t="shared" si="0"/>
        <v>1</v>
      </c>
      <c r="F21" s="36">
        <v>0</v>
      </c>
      <c r="G21" s="24">
        <v>1</v>
      </c>
    </row>
    <row r="22" spans="1:7" ht="19.5" customHeight="1">
      <c r="A22" s="23" t="s">
        <v>317</v>
      </c>
      <c r="B22" s="35" t="s">
        <v>178</v>
      </c>
      <c r="C22" s="41" t="s">
        <v>83</v>
      </c>
      <c r="D22" s="23" t="s">
        <v>323</v>
      </c>
      <c r="E22" s="36">
        <f t="shared" si="0"/>
        <v>10</v>
      </c>
      <c r="F22" s="36">
        <v>0</v>
      </c>
      <c r="G22" s="24">
        <v>10</v>
      </c>
    </row>
    <row r="23" spans="1:7" ht="19.5" customHeight="1">
      <c r="A23" s="23" t="s">
        <v>317</v>
      </c>
      <c r="B23" s="35" t="s">
        <v>324</v>
      </c>
      <c r="C23" s="41" t="s">
        <v>83</v>
      </c>
      <c r="D23" s="23" t="s">
        <v>325</v>
      </c>
      <c r="E23" s="36">
        <f t="shared" si="0"/>
        <v>20</v>
      </c>
      <c r="F23" s="36">
        <v>0</v>
      </c>
      <c r="G23" s="24">
        <v>20</v>
      </c>
    </row>
    <row r="24" spans="1:7" ht="19.5" customHeight="1">
      <c r="A24" s="23" t="s">
        <v>317</v>
      </c>
      <c r="B24" s="35" t="s">
        <v>182</v>
      </c>
      <c r="C24" s="41" t="s">
        <v>83</v>
      </c>
      <c r="D24" s="23" t="s">
        <v>326</v>
      </c>
      <c r="E24" s="36">
        <f t="shared" si="0"/>
        <v>36</v>
      </c>
      <c r="F24" s="36">
        <v>0</v>
      </c>
      <c r="G24" s="24">
        <v>36</v>
      </c>
    </row>
    <row r="25" spans="1:7" ht="19.5" customHeight="1">
      <c r="A25" s="23" t="s">
        <v>317</v>
      </c>
      <c r="B25" s="35" t="s">
        <v>314</v>
      </c>
      <c r="C25" s="41" t="s">
        <v>83</v>
      </c>
      <c r="D25" s="23" t="s">
        <v>327</v>
      </c>
      <c r="E25" s="36">
        <f t="shared" si="0"/>
        <v>85</v>
      </c>
      <c r="F25" s="36">
        <v>0</v>
      </c>
      <c r="G25" s="24">
        <v>85</v>
      </c>
    </row>
    <row r="26" spans="1:7" ht="19.5" customHeight="1">
      <c r="A26" s="23" t="s">
        <v>317</v>
      </c>
      <c r="B26" s="35" t="s">
        <v>316</v>
      </c>
      <c r="C26" s="41" t="s">
        <v>83</v>
      </c>
      <c r="D26" s="23" t="s">
        <v>328</v>
      </c>
      <c r="E26" s="36">
        <f t="shared" si="0"/>
        <v>15</v>
      </c>
      <c r="F26" s="36">
        <v>0</v>
      </c>
      <c r="G26" s="24">
        <v>15</v>
      </c>
    </row>
    <row r="27" spans="1:7" ht="19.5" customHeight="1">
      <c r="A27" s="23" t="s">
        <v>317</v>
      </c>
      <c r="B27" s="35" t="s">
        <v>329</v>
      </c>
      <c r="C27" s="41" t="s">
        <v>83</v>
      </c>
      <c r="D27" s="23" t="s">
        <v>174</v>
      </c>
      <c r="E27" s="36">
        <f t="shared" si="0"/>
        <v>18</v>
      </c>
      <c r="F27" s="36">
        <v>0</v>
      </c>
      <c r="G27" s="24">
        <v>18</v>
      </c>
    </row>
    <row r="28" spans="1:7" ht="19.5" customHeight="1">
      <c r="A28" s="23" t="s">
        <v>317</v>
      </c>
      <c r="B28" s="35" t="s">
        <v>330</v>
      </c>
      <c r="C28" s="41" t="s">
        <v>83</v>
      </c>
      <c r="D28" s="23" t="s">
        <v>175</v>
      </c>
      <c r="E28" s="36">
        <f t="shared" si="0"/>
        <v>20</v>
      </c>
      <c r="F28" s="36">
        <v>0</v>
      </c>
      <c r="G28" s="24">
        <v>20</v>
      </c>
    </row>
    <row r="29" spans="1:7" ht="19.5" customHeight="1">
      <c r="A29" s="23" t="s">
        <v>317</v>
      </c>
      <c r="B29" s="35" t="s">
        <v>331</v>
      </c>
      <c r="C29" s="41" t="s">
        <v>83</v>
      </c>
      <c r="D29" s="23" t="s">
        <v>179</v>
      </c>
      <c r="E29" s="36">
        <f t="shared" si="0"/>
        <v>2</v>
      </c>
      <c r="F29" s="36">
        <v>0</v>
      </c>
      <c r="G29" s="24">
        <v>2</v>
      </c>
    </row>
    <row r="30" spans="1:7" ht="19.5" customHeight="1">
      <c r="A30" s="23" t="s">
        <v>317</v>
      </c>
      <c r="B30" s="35" t="s">
        <v>332</v>
      </c>
      <c r="C30" s="41" t="s">
        <v>83</v>
      </c>
      <c r="D30" s="23" t="s">
        <v>333</v>
      </c>
      <c r="E30" s="36">
        <f t="shared" si="0"/>
        <v>12</v>
      </c>
      <c r="F30" s="36">
        <v>0</v>
      </c>
      <c r="G30" s="24">
        <v>12</v>
      </c>
    </row>
    <row r="31" spans="1:7" ht="19.5" customHeight="1">
      <c r="A31" s="23" t="s">
        <v>317</v>
      </c>
      <c r="B31" s="35" t="s">
        <v>334</v>
      </c>
      <c r="C31" s="41" t="s">
        <v>83</v>
      </c>
      <c r="D31" s="23" t="s">
        <v>335</v>
      </c>
      <c r="E31" s="36">
        <f t="shared" si="0"/>
        <v>21.69</v>
      </c>
      <c r="F31" s="36">
        <v>0</v>
      </c>
      <c r="G31" s="24">
        <v>21.69</v>
      </c>
    </row>
    <row r="32" spans="1:7" ht="19.5" customHeight="1">
      <c r="A32" s="23" t="s">
        <v>317</v>
      </c>
      <c r="B32" s="35" t="s">
        <v>336</v>
      </c>
      <c r="C32" s="41" t="s">
        <v>83</v>
      </c>
      <c r="D32" s="23" t="s">
        <v>337</v>
      </c>
      <c r="E32" s="36">
        <f t="shared" si="0"/>
        <v>11.89</v>
      </c>
      <c r="F32" s="36">
        <v>0</v>
      </c>
      <c r="G32" s="24">
        <v>11.89</v>
      </c>
    </row>
    <row r="33" spans="1:7" ht="19.5" customHeight="1">
      <c r="A33" s="23" t="s">
        <v>317</v>
      </c>
      <c r="B33" s="35" t="s">
        <v>338</v>
      </c>
      <c r="C33" s="41" t="s">
        <v>83</v>
      </c>
      <c r="D33" s="23" t="s">
        <v>181</v>
      </c>
      <c r="E33" s="36">
        <f t="shared" si="0"/>
        <v>28</v>
      </c>
      <c r="F33" s="36">
        <v>0</v>
      </c>
      <c r="G33" s="24">
        <v>28</v>
      </c>
    </row>
    <row r="34" spans="1:7" ht="19.5" customHeight="1">
      <c r="A34" s="23" t="s">
        <v>317</v>
      </c>
      <c r="B34" s="35" t="s">
        <v>339</v>
      </c>
      <c r="C34" s="41" t="s">
        <v>83</v>
      </c>
      <c r="D34" s="23" t="s">
        <v>340</v>
      </c>
      <c r="E34" s="36">
        <f t="shared" si="0"/>
        <v>96.1</v>
      </c>
      <c r="F34" s="36">
        <v>0</v>
      </c>
      <c r="G34" s="24">
        <v>96.1</v>
      </c>
    </row>
    <row r="35" spans="1:7" ht="19.5" customHeight="1">
      <c r="A35" s="23" t="s">
        <v>317</v>
      </c>
      <c r="B35" s="35" t="s">
        <v>169</v>
      </c>
      <c r="C35" s="41" t="s">
        <v>83</v>
      </c>
      <c r="D35" s="23" t="s">
        <v>184</v>
      </c>
      <c r="E35" s="36">
        <f t="shared" si="0"/>
        <v>69.96</v>
      </c>
      <c r="F35" s="36">
        <v>0</v>
      </c>
      <c r="G35" s="24">
        <v>69.96</v>
      </c>
    </row>
    <row r="36" spans="1:7" ht="19.5" customHeight="1">
      <c r="A36" s="23" t="s">
        <v>36</v>
      </c>
      <c r="B36" s="35" t="s">
        <v>341</v>
      </c>
      <c r="C36" s="41" t="s">
        <v>36</v>
      </c>
      <c r="D36" s="23" t="s">
        <v>189</v>
      </c>
      <c r="E36" s="36">
        <f t="shared" si="0"/>
        <v>0.1</v>
      </c>
      <c r="F36" s="36">
        <v>0.1</v>
      </c>
      <c r="G36" s="24">
        <v>0</v>
      </c>
    </row>
    <row r="37" spans="1:7" ht="19.5" customHeight="1">
      <c r="A37" s="23" t="s">
        <v>341</v>
      </c>
      <c r="B37" s="35" t="s">
        <v>182</v>
      </c>
      <c r="C37" s="41" t="s">
        <v>83</v>
      </c>
      <c r="D37" s="23" t="s">
        <v>342</v>
      </c>
      <c r="E37" s="36">
        <f t="shared" si="0"/>
        <v>0.1</v>
      </c>
      <c r="F37" s="36">
        <v>0.1</v>
      </c>
      <c r="G37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E7" sqref="E7: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0"/>
      <c r="B1" s="11"/>
      <c r="C1" s="11"/>
      <c r="D1" s="11"/>
      <c r="E1" s="11"/>
      <c r="F1" s="12" t="s">
        <v>343</v>
      </c>
    </row>
    <row r="2" spans="1:6" ht="19.5" customHeight="1">
      <c r="A2" s="108" t="s">
        <v>344</v>
      </c>
      <c r="B2" s="108"/>
      <c r="C2" s="108"/>
      <c r="D2" s="108"/>
      <c r="E2" s="108"/>
      <c r="F2" s="108"/>
    </row>
    <row r="3" spans="1:6" ht="19.5" customHeight="1">
      <c r="A3" s="13" t="s">
        <v>2</v>
      </c>
      <c r="B3" s="14"/>
      <c r="C3" s="14"/>
      <c r="D3" s="38"/>
      <c r="E3" s="38"/>
      <c r="F3" s="16" t="s">
        <v>3</v>
      </c>
    </row>
    <row r="4" spans="1:6" ht="19.5" customHeight="1">
      <c r="A4" s="111" t="s">
        <v>67</v>
      </c>
      <c r="B4" s="112"/>
      <c r="C4" s="113"/>
      <c r="D4" s="170" t="s">
        <v>68</v>
      </c>
      <c r="E4" s="161" t="s">
        <v>345</v>
      </c>
      <c r="F4" s="123" t="s">
        <v>70</v>
      </c>
    </row>
    <row r="5" spans="1:6" ht="19.5" customHeight="1">
      <c r="A5" s="18" t="s">
        <v>77</v>
      </c>
      <c r="B5" s="19" t="s">
        <v>78</v>
      </c>
      <c r="C5" s="20" t="s">
        <v>79</v>
      </c>
      <c r="D5" s="171"/>
      <c r="E5" s="161"/>
      <c r="F5" s="123"/>
    </row>
    <row r="6" spans="1:6" ht="19.5" customHeight="1">
      <c r="A6" s="35" t="s">
        <v>36</v>
      </c>
      <c r="B6" s="35" t="s">
        <v>36</v>
      </c>
      <c r="C6" s="35" t="s">
        <v>36</v>
      </c>
      <c r="D6" s="39" t="s">
        <v>36</v>
      </c>
      <c r="E6" s="39" t="s">
        <v>57</v>
      </c>
      <c r="F6" s="40">
        <v>733.57</v>
      </c>
    </row>
    <row r="7" spans="1:6" ht="19.5" customHeight="1">
      <c r="A7" s="35" t="s">
        <v>36</v>
      </c>
      <c r="B7" s="35" t="s">
        <v>36</v>
      </c>
      <c r="C7" s="35" t="s">
        <v>36</v>
      </c>
      <c r="D7" s="39" t="s">
        <v>36</v>
      </c>
      <c r="E7" s="39" t="s">
        <v>84</v>
      </c>
      <c r="F7" s="40">
        <v>733.57</v>
      </c>
    </row>
    <row r="8" spans="1:6" ht="19.5" customHeight="1">
      <c r="A8" s="35" t="s">
        <v>80</v>
      </c>
      <c r="B8" s="35" t="s">
        <v>81</v>
      </c>
      <c r="C8" s="35" t="s">
        <v>82</v>
      </c>
      <c r="D8" s="39" t="s">
        <v>83</v>
      </c>
      <c r="E8" s="39" t="s">
        <v>346</v>
      </c>
      <c r="F8" s="40">
        <v>105</v>
      </c>
    </row>
    <row r="9" spans="1:6" ht="19.5" customHeight="1">
      <c r="A9" s="35" t="s">
        <v>80</v>
      </c>
      <c r="B9" s="35" t="s">
        <v>81</v>
      </c>
      <c r="C9" s="35" t="s">
        <v>82</v>
      </c>
      <c r="D9" s="39" t="s">
        <v>83</v>
      </c>
      <c r="E9" s="39" t="s">
        <v>347</v>
      </c>
      <c r="F9" s="40">
        <v>48.57</v>
      </c>
    </row>
    <row r="10" spans="1:6" ht="19.5" customHeight="1">
      <c r="A10" s="35" t="s">
        <v>80</v>
      </c>
      <c r="B10" s="35" t="s">
        <v>81</v>
      </c>
      <c r="C10" s="35" t="s">
        <v>82</v>
      </c>
      <c r="D10" s="39" t="s">
        <v>83</v>
      </c>
      <c r="E10" s="39" t="s">
        <v>348</v>
      </c>
      <c r="F10" s="40">
        <v>199</v>
      </c>
    </row>
    <row r="11" spans="1:6" ht="19.5" customHeight="1">
      <c r="A11" s="35" t="s">
        <v>80</v>
      </c>
      <c r="B11" s="35" t="s">
        <v>81</v>
      </c>
      <c r="C11" s="35" t="s">
        <v>82</v>
      </c>
      <c r="D11" s="39" t="s">
        <v>83</v>
      </c>
      <c r="E11" s="39" t="s">
        <v>349</v>
      </c>
      <c r="F11" s="40">
        <v>182.5</v>
      </c>
    </row>
    <row r="12" spans="1:6" ht="19.5" customHeight="1">
      <c r="A12" s="35" t="s">
        <v>80</v>
      </c>
      <c r="B12" s="35" t="s">
        <v>81</v>
      </c>
      <c r="C12" s="35" t="s">
        <v>82</v>
      </c>
      <c r="D12" s="39" t="s">
        <v>83</v>
      </c>
      <c r="E12" s="39" t="s">
        <v>350</v>
      </c>
      <c r="F12" s="40">
        <v>157.5</v>
      </c>
    </row>
    <row r="13" spans="1:6" ht="19.5" customHeight="1">
      <c r="A13" s="35" t="s">
        <v>80</v>
      </c>
      <c r="B13" s="35" t="s">
        <v>81</v>
      </c>
      <c r="C13" s="35" t="s">
        <v>82</v>
      </c>
      <c r="D13" s="39" t="s">
        <v>83</v>
      </c>
      <c r="E13" s="39" t="s">
        <v>351</v>
      </c>
      <c r="F13" s="40">
        <v>41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16" t="s">
        <v>352</v>
      </c>
    </row>
    <row r="2" spans="1:8" ht="25.5" customHeight="1">
      <c r="A2" s="108" t="s">
        <v>353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6" t="s">
        <v>3</v>
      </c>
    </row>
    <row r="4" spans="1:8" ht="19.5" customHeight="1">
      <c r="A4" s="161" t="s">
        <v>354</v>
      </c>
      <c r="B4" s="161" t="s">
        <v>355</v>
      </c>
      <c r="C4" s="123" t="s">
        <v>356</v>
      </c>
      <c r="D4" s="123"/>
      <c r="E4" s="124"/>
      <c r="F4" s="124"/>
      <c r="G4" s="124"/>
      <c r="H4" s="123"/>
    </row>
    <row r="5" spans="1:8" ht="19.5" customHeight="1">
      <c r="A5" s="161"/>
      <c r="B5" s="161"/>
      <c r="C5" s="172" t="s">
        <v>57</v>
      </c>
      <c r="D5" s="120" t="s">
        <v>225</v>
      </c>
      <c r="E5" s="164" t="s">
        <v>357</v>
      </c>
      <c r="F5" s="165"/>
      <c r="G5" s="166"/>
      <c r="H5" s="151" t="s">
        <v>230</v>
      </c>
    </row>
    <row r="6" spans="1:8" ht="33.75" customHeight="1">
      <c r="A6" s="119"/>
      <c r="B6" s="119"/>
      <c r="C6" s="173"/>
      <c r="D6" s="122"/>
      <c r="E6" s="32" t="s">
        <v>72</v>
      </c>
      <c r="F6" s="33" t="s">
        <v>358</v>
      </c>
      <c r="G6" s="34" t="s">
        <v>359</v>
      </c>
      <c r="H6" s="163"/>
    </row>
    <row r="7" spans="1:8" ht="19.5" customHeight="1">
      <c r="A7" s="23" t="s">
        <v>83</v>
      </c>
      <c r="B7" s="35" t="s">
        <v>2</v>
      </c>
      <c r="C7" s="25">
        <f>SUM(D7,F7:H7)</f>
        <v>30</v>
      </c>
      <c r="D7" s="36">
        <v>0</v>
      </c>
      <c r="E7" s="36">
        <f>SUM(F7:G7)</f>
        <v>28</v>
      </c>
      <c r="F7" s="36">
        <v>0</v>
      </c>
      <c r="G7" s="24">
        <v>28</v>
      </c>
      <c r="H7" s="37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2021-02-27T04:18:31Z</cp:lastPrinted>
  <dcterms:created xsi:type="dcterms:W3CDTF">2021-03-05T01:40:10Z</dcterms:created>
  <dcterms:modified xsi:type="dcterms:W3CDTF">2022-07-26T01:08:58Z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